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N:\BOW\Grants\Green Project Reserve\2021 Cap Grant GPR\"/>
    </mc:Choice>
  </mc:AlternateContent>
  <xr:revisionPtr revIDLastSave="0" documentId="13_ncr:1_{587542D0-5663-48BC-BC26-EAE0D7907071}" xr6:coauthVersionLast="47" xr6:coauthVersionMax="47" xr10:uidLastSave="{00000000-0000-0000-0000-000000000000}"/>
  <bookViews>
    <workbookView xWindow="19080" yWindow="-120" windowWidth="19440" windowHeight="15000" xr2:uid="{00000000-000D-0000-FFFF-FFFF00000000}"/>
  </bookViews>
  <sheets>
    <sheet name="GPR Summary" sheetId="6" r:id="rId1"/>
    <sheet name="Peoria L175910" sheetId="3" r:id="rId2"/>
    <sheet name="Wood River L175753" sheetId="4" r:id="rId3"/>
    <sheet name="Collinsvile L173963" sheetId="9" r:id="rId4"/>
    <sheet name="KWRD L175669" sheetId="10" r:id="rId5"/>
  </sheets>
  <definedNames>
    <definedName name="_xlnm.Print_Area" localSheetId="0">'GPR Summary'!$A$1:$H$28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8" i="10" l="1"/>
  <c r="A2" i="10"/>
  <c r="G11" i="6"/>
  <c r="F11" i="6"/>
  <c r="C8" i="3" l="1"/>
  <c r="C8" i="4"/>
  <c r="C8" i="9"/>
  <c r="C9" i="9" l="1"/>
  <c r="C7" i="9"/>
  <c r="C9" i="4"/>
  <c r="C7" i="4"/>
  <c r="C9" i="3"/>
  <c r="C7" i="3"/>
  <c r="C5" i="4" l="1"/>
  <c r="A2" i="3" l="1"/>
  <c r="A18" i="9" l="1"/>
  <c r="A18" i="4"/>
  <c r="C6" i="9"/>
  <c r="C5" i="9"/>
  <c r="C6" i="4"/>
  <c r="C6" i="3"/>
  <c r="C5" i="3"/>
  <c r="A2" i="9" l="1"/>
  <c r="A2" i="4" l="1"/>
</calcChain>
</file>

<file path=xl/sharedStrings.xml><?xml version="1.0" encoding="utf-8"?>
<sst xmlns="http://schemas.openxmlformats.org/spreadsheetml/2006/main" count="76" uniqueCount="52">
  <si>
    <t>Loan #:</t>
  </si>
  <si>
    <t>Loan Amount:</t>
  </si>
  <si>
    <t>GPR Amount:</t>
  </si>
  <si>
    <t>GPR Project Components</t>
  </si>
  <si>
    <t>Loan</t>
  </si>
  <si>
    <t xml:space="preserve">Project </t>
  </si>
  <si>
    <t>L17</t>
  </si>
  <si>
    <t>Project Description</t>
  </si>
  <si>
    <t>Funding</t>
  </si>
  <si>
    <t>Date Loan</t>
  </si>
  <si>
    <t>Executed</t>
  </si>
  <si>
    <t>Total</t>
  </si>
  <si>
    <t>Illinois EPA Water Pollution Control Loan Program</t>
  </si>
  <si>
    <t>Summary Table</t>
  </si>
  <si>
    <t>a listing of projects, or components of projects, that total an amount at least equal to 10% of its Capitalization Grant</t>
  </si>
  <si>
    <t>which address green infrastructure, water or energy efficiency improvements or other environmentally innovative</t>
  </si>
  <si>
    <t xml:space="preserve">activities.  The projects listed above document compliance with the Green Project Reserve requirement of </t>
  </si>
  <si>
    <t>Loan Recipient:</t>
  </si>
  <si>
    <t>Project Description:</t>
  </si>
  <si>
    <t>Loan #</t>
  </si>
  <si>
    <t>USEPA Green Project Reserve Eligibility Guidance Citations</t>
  </si>
  <si>
    <t>Recipient</t>
  </si>
  <si>
    <t>Project's</t>
  </si>
  <si>
    <t>GPR Portion</t>
  </si>
  <si>
    <t>Category</t>
  </si>
  <si>
    <t>GPR</t>
  </si>
  <si>
    <t>Energy Efficiency</t>
  </si>
  <si>
    <t>Green Infrastructure; Energy Efficiency</t>
  </si>
  <si>
    <t>City of Peoria</t>
  </si>
  <si>
    <t>CSO Improvements with Green Infrastructure</t>
  </si>
  <si>
    <t>Approximately 7 acres of Green Infrastructure (GI) will be designed and constructed to capture approximately 78% of runoff below the bluff in the Sanger and South sewersheds and 100% of the runoff below the bluff in the remaining sewersheds, except Darst.  The project will construct 1.3 acres of GI, per year for the first three years, and 1.55 acres per year for the fourth and fifth years will be built.  The GI will include such things as permeable paver parking lanes, right of way shoulders, cross walks, and intersections.  In some areas, bioswales may be incorporated.   The GI will be located at and adjacent to existing inlets to the combined sewer.  The stormwater will be captured by the GI, instead of flowing into the combined sewers through existing inlets.
To address the stormwater that is not captured by the GI, ten locations within the system have been identified as being capable of providing cost effective in-system storage during storm events.  Flow within the existing combined sewers will be restricted by modifying structures, within these existing combined sewers, that will cause the waste water level within the pipe to increase.  The restriction will be designed to fill the existing combined sewer without overflowing it. Once the storm event has passed, the combined sewer will continue to transport the stored flows to the Waste Water Treatment Facility (WWTF) for treatment, reducing discharges of untreated flows directly to the environment, via the existing Combined Sewer Overflow (CSO) structures.</t>
  </si>
  <si>
    <t>1.1; 1.2; 3.2-3; 3.2-4</t>
  </si>
  <si>
    <t xml:space="preserve">The project consists of the ditch closure and infiltration chambers, ditch cleaning, new stormwater retention basin, stormwater pump station and force main.  The ditch from Wesley Drive to the new detention basin will be cleaned, regraded and the banks will be stabilized.  The 5-acre detention basin will be constructed with 3:1 side slopes and the bottom will be low enough to allow groundwater recharge.  The proposed project is needed to alleviate several drainage issues.  The amount of stormwater that flows into the ditch at IL Route 143 is greater than the storage capacity available.  This causes the water to inundate the pavement and forced the Illinois Department of Transportation (IDOT) to close the road between Wood River and Edwardsville.  Additionally, frequent ponding occurs in the ditch between Bonita Drive and Wesley Drive.  The bottom of the ditch has a very flat slope and slows flow greatly.  This leads to mosquito infestation and sediment dropping out in that section of the ditch.  Lastly, heavy erosion is occurring in the farm fields north of Old Alton Edwardsville Road, west of the intersection of IL Route 143.  Drainage flow coming out of the ditches comes across the road, creating dangerous driving conditions.  The 5-acre detention pond will help by storing the water until it can be pumped to Indian Creek, once water levels have returned to normal.  This project will help eliminate ponding or flooding in these areas and include constructed wetlands. </t>
  </si>
  <si>
    <t>Wood River</t>
  </si>
  <si>
    <t>Stormwater Detention Basin/Wetland Construction</t>
  </si>
  <si>
    <t>Green Infrastructure</t>
  </si>
  <si>
    <t>1.1; 1.2-1; 1.2-2;1.2-4; 1.2-7; 1.2-8; 1.2-9</t>
  </si>
  <si>
    <t>Collinsville</t>
  </si>
  <si>
    <t>Biosolids Handling Upgrade</t>
  </si>
  <si>
    <t>This proposed project consists of wastewater treatment plant (WWTP) biosolids system improvements that will use a dry lime stabilization and pasteurization process, which includes construction of: new mixing and aeration equipment in the existing storage tank; dewatering feed pumps; process building; truck loading bay; biosolids storage facility; dewatering equipment; polymer system; dry lime equipment, storage, and reaction systems; conveyance system; odor control systems; and a side stream treatment system.  The City has contracts with private land owners to dispose of the processed sludge as land application through means of privately-owned pumps and piping systems.</t>
  </si>
  <si>
    <t>3.0; 4.0; no business case needed</t>
  </si>
  <si>
    <t>Energy Efficiency; Environmentally Innovative</t>
  </si>
  <si>
    <t>U.S. EPA awarded Illinois EPA it's FY 2021 Water Pollution Control Loan Program Capitalization Grant</t>
  </si>
  <si>
    <r>
      <t xml:space="preserve">Illinois EPA's FY </t>
    </r>
    <r>
      <rPr>
        <sz val="12"/>
        <rFont val="Times New Roman"/>
        <family val="1"/>
      </rPr>
      <t>2021</t>
    </r>
    <r>
      <rPr>
        <sz val="12"/>
        <color theme="1"/>
        <rFont val="Times New Roman"/>
        <family val="1"/>
      </rPr>
      <t xml:space="preserve"> Capitalization Grant.</t>
    </r>
  </si>
  <si>
    <t>Kishwaukee WRD</t>
  </si>
  <si>
    <t>Decommission 2 WWTPs and connect to District</t>
  </si>
  <si>
    <t>The project consists of consolidating the Village of Malta and Kishwaukee Community College’s wastewater treatment by decommissioning their existing wastewater treatment facilities and connecting their service to the Kishwaukee WRD.  Specifics of the project include the installation of 2 new pump stations, approximately 11,150 lineal feet of sewer main, 17,700 lineal feet of forcemain, and 27 manholes.
The Village of Malta’s and Kishwaukee Community College’s wastewater treatment facilities are in severe need of rehabilitation, and also have reached their maximum treatment capacities.  By consolidating their treatment into the Kishwaukee WRD, major costs of the rehabilitation and expansion of treatment facilities will be avoided, annual operating and capital expenses will be reduced, and future costs for users of the Kishwaukee WRD will be spread over more users in order to avoid substantial rate increases.</t>
  </si>
  <si>
    <t>3.0; 3.2-1; 3.2-3; 3.2-4</t>
  </si>
  <si>
    <t>FY 2021 Capitalization Grant  -  Green Project Reserve Requirement</t>
  </si>
  <si>
    <t xml:space="preserve">Since Illinois EPA received their FY 2021 capitalization grant in State Fiscal Year 2022, the activity above was </t>
  </si>
  <si>
    <t>referenced in the Illinois EPA Water Pollution Control Loan Program's State Fiscal Year 2022 Annual Report.</t>
  </si>
  <si>
    <t>in the amount of $71,861,000 on September 1, 2021.  Illinois EPA must include in it's IUP and/or Annual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</si>
</sst>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7" formatCode="&quot;$&quot;#,##0.00_);\(&quot;$&quot;#,##0.00\)"/>
    <numFmt numFmtId="164" formatCode="&quot;$&quot;#,##0"/>
    <numFmt numFmtId="165" formatCode="&quot;$&quot;#,##0.00"/>
  </numFmts>
  <fonts count="13" x14ac:knownFonts="1">
    <font>
      <sz val="11"/>
      <color theme="1"/>
      <name val="Calibri"/>
      <family val="2"/>
      <scheme val="minor"/>
    </font>
    <font>
      <b/>
      <sz val="11"/>
      <color theme="1"/>
      <name val="Calibri"/>
      <family val="2"/>
      <scheme val="minor"/>
    </font>
    <font>
      <sz val="8"/>
      <name val="Arial"/>
      <family val="2"/>
    </font>
    <font>
      <b/>
      <sz val="8"/>
      <name val="Arial"/>
      <family val="2"/>
    </font>
    <font>
      <b/>
      <sz val="10"/>
      <name val="Arial"/>
      <family val="2"/>
    </font>
    <font>
      <sz val="8"/>
      <color theme="1"/>
      <name val="Calibri"/>
      <family val="2"/>
      <scheme val="minor"/>
    </font>
    <font>
      <sz val="12"/>
      <name val="Arial"/>
      <family val="2"/>
    </font>
    <font>
      <b/>
      <sz val="11"/>
      <color theme="1"/>
      <name val="Arial"/>
      <family val="2"/>
    </font>
    <font>
      <sz val="12"/>
      <color theme="1"/>
      <name val="Times New Roman"/>
      <family val="1"/>
    </font>
    <font>
      <sz val="10"/>
      <color theme="1"/>
      <name val="Arial"/>
      <family val="2"/>
    </font>
    <font>
      <sz val="10"/>
      <name val="Arial"/>
      <family val="2"/>
    </font>
    <font>
      <sz val="12"/>
      <name val="Times New Roman"/>
      <family val="1"/>
    </font>
    <font>
      <sz val="11"/>
      <name val="Calibri"/>
      <family val="2"/>
      <scheme val="minor"/>
    </font>
  </fonts>
  <fills count="2">
    <fill>
      <patternFill patternType="none"/>
    </fill>
    <fill>
      <patternFill patternType="gray125"/>
    </fill>
  </fills>
  <borders count="4">
    <border>
      <left/>
      <right/>
      <top/>
      <bottom/>
      <diagonal/>
    </border>
    <border>
      <left/>
      <right/>
      <top/>
      <bottom style="thick">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5" fontId="6" fillId="0" borderId="0" applyFill="0" applyBorder="0" applyAlignment="0" applyProtection="0"/>
  </cellStyleXfs>
  <cellXfs count="38">
    <xf numFmtId="0" fontId="0" fillId="0" borderId="0" xfId="0"/>
    <xf numFmtId="7" fontId="0" fillId="0" borderId="0" xfId="0" applyNumberFormat="1"/>
    <xf numFmtId="0" fontId="1" fillId="0" borderId="0" xfId="0" applyFont="1" applyBorder="1" applyAlignment="1">
      <alignment horizontal="center"/>
    </xf>
    <xf numFmtId="0" fontId="2" fillId="0" borderId="0" xfId="0" applyFont="1" applyFill="1" applyBorder="1" applyAlignment="1">
      <alignment horizontal="center"/>
    </xf>
    <xf numFmtId="0" fontId="0" fillId="0" borderId="0" xfId="0" applyNumberFormat="1"/>
    <xf numFmtId="0" fontId="0" fillId="0" borderId="0" xfId="0" applyAlignment="1">
      <alignment horizontal="center"/>
    </xf>
    <xf numFmtId="5" fontId="0" fillId="0" borderId="0" xfId="0" applyNumberFormat="1" applyAlignment="1">
      <alignment horizontal="center"/>
    </xf>
    <xf numFmtId="0" fontId="4" fillId="0" borderId="0" xfId="0" applyFont="1" applyFill="1" applyBorder="1"/>
    <xf numFmtId="0" fontId="3" fillId="0" borderId="0" xfId="0" applyFont="1" applyFill="1" applyBorder="1" applyAlignment="1">
      <alignment horizontal="center"/>
    </xf>
    <xf numFmtId="0" fontId="5" fillId="0" borderId="3" xfId="0" applyFont="1" applyFill="1" applyBorder="1" applyAlignment="1">
      <alignment horizontal="left"/>
    </xf>
    <xf numFmtId="0" fontId="0" fillId="0" borderId="0" xfId="0" applyFont="1"/>
    <xf numFmtId="0" fontId="8" fillId="0" borderId="0" xfId="0" applyFont="1"/>
    <xf numFmtId="0" fontId="1" fillId="0" borderId="0" xfId="0" applyFont="1" applyAlignment="1">
      <alignment horizontal="center"/>
    </xf>
    <xf numFmtId="0" fontId="1" fillId="0" borderId="0" xfId="0" applyFont="1"/>
    <xf numFmtId="0" fontId="4" fillId="0" borderId="2" xfId="0" applyFont="1" applyFill="1" applyBorder="1" applyAlignment="1">
      <alignment horizontal="center"/>
    </xf>
    <xf numFmtId="0" fontId="4" fillId="0" borderId="2" xfId="0" applyFont="1" applyFill="1" applyBorder="1"/>
    <xf numFmtId="165" fontId="4" fillId="0" borderId="2" xfId="0" applyNumberFormat="1" applyFont="1" applyFill="1" applyBorder="1" applyAlignment="1">
      <alignment horizontal="center"/>
    </xf>
    <xf numFmtId="0" fontId="9" fillId="0" borderId="2" xfId="0" applyFont="1" applyBorder="1" applyAlignment="1">
      <alignment horizontal="left"/>
    </xf>
    <xf numFmtId="0" fontId="9" fillId="0" borderId="2" xfId="0" applyFont="1" applyBorder="1" applyAlignment="1">
      <alignment horizontal="center"/>
    </xf>
    <xf numFmtId="0" fontId="10" fillId="0" borderId="2" xfId="0" applyFont="1" applyFill="1" applyBorder="1" applyAlignment="1">
      <alignment horizontal="center"/>
    </xf>
    <xf numFmtId="0" fontId="9" fillId="0" borderId="2" xfId="0" applyFont="1" applyFill="1" applyBorder="1" applyAlignment="1">
      <alignment horizontal="left"/>
    </xf>
    <xf numFmtId="0" fontId="10" fillId="0" borderId="2" xfId="0" applyFont="1" applyFill="1" applyBorder="1"/>
    <xf numFmtId="164" fontId="9" fillId="0" borderId="2" xfId="0" applyNumberFormat="1" applyFont="1" applyFill="1" applyBorder="1" applyAlignment="1">
      <alignment horizontal="left" vertical="center" wrapText="1"/>
    </xf>
    <xf numFmtId="0" fontId="10" fillId="0" borderId="2" xfId="0" applyFont="1" applyFill="1" applyBorder="1" applyAlignment="1">
      <alignment horizontal="center" wrapText="1"/>
    </xf>
    <xf numFmtId="0" fontId="10" fillId="0" borderId="2" xfId="0" applyFont="1" applyFill="1" applyBorder="1" applyAlignment="1">
      <alignment horizontal="center" vertical="center" wrapText="1"/>
    </xf>
    <xf numFmtId="14" fontId="10" fillId="0" borderId="2" xfId="0" applyNumberFormat="1" applyFont="1" applyFill="1" applyBorder="1" applyAlignment="1">
      <alignment horizontal="center" vertical="center"/>
    </xf>
    <xf numFmtId="0" fontId="0" fillId="0" borderId="0" xfId="0" applyAlignment="1">
      <alignment vertical="center" wrapText="1"/>
    </xf>
    <xf numFmtId="7" fontId="9" fillId="0" borderId="2" xfId="0" applyNumberFormat="1" applyFont="1" applyBorder="1" applyAlignment="1">
      <alignment horizontal="center" vertical="center"/>
    </xf>
    <xf numFmtId="7" fontId="10" fillId="0" borderId="2" xfId="0" applyNumberFormat="1" applyFont="1" applyFill="1" applyBorder="1" applyAlignment="1">
      <alignment horizontal="center"/>
    </xf>
    <xf numFmtId="0" fontId="7" fillId="0" borderId="0" xfId="0" applyFont="1" applyAlignment="1">
      <alignment horizontal="center"/>
    </xf>
    <xf numFmtId="0" fontId="7" fillId="0" borderId="0" xfId="0" applyFont="1" applyBorder="1" applyAlignment="1">
      <alignment horizontal="center"/>
    </xf>
    <xf numFmtId="0" fontId="0" fillId="0" borderId="0" xfId="0" applyAlignment="1">
      <alignment horizontal="justify" vertical="top" wrapText="1"/>
    </xf>
    <xf numFmtId="0" fontId="0" fillId="0" borderId="0" xfId="0" applyAlignment="1">
      <alignment vertical="top" wrapText="1"/>
    </xf>
    <xf numFmtId="0" fontId="1" fillId="0" borderId="1" xfId="0" applyFont="1" applyBorder="1" applyAlignment="1">
      <alignment horizontal="center"/>
    </xf>
    <xf numFmtId="0" fontId="1" fillId="0" borderId="0" xfId="0" applyFont="1" applyBorder="1" applyAlignment="1">
      <alignment horizontal="center"/>
    </xf>
    <xf numFmtId="0" fontId="0" fillId="0" borderId="0" xfId="0" applyAlignment="1" applyProtection="1">
      <alignment horizontal="justify" vertical="top" wrapText="1"/>
      <protection locked="0"/>
    </xf>
    <xf numFmtId="0" fontId="11" fillId="0" borderId="0" xfId="0" applyFont="1"/>
    <xf numFmtId="0" fontId="12" fillId="0" borderId="0" xfId="0" applyFont="1"/>
  </cellXfs>
  <cellStyles count="2">
    <cellStyle name="Currency0" xfId="1" xr:uid="{00000000-0005-0000-0000-000000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3"/>
  <sheetViews>
    <sheetView tabSelected="1" workbookViewId="0">
      <selection activeCell="B14" sqref="B14"/>
    </sheetView>
  </sheetViews>
  <sheetFormatPr defaultRowHeight="15" x14ac:dyDescent="0.25"/>
  <cols>
    <col min="1" max="1" width="2" customWidth="1"/>
    <col min="2" max="2" width="26.28515625" customWidth="1"/>
    <col min="3" max="3" width="8" customWidth="1"/>
    <col min="4" max="4" width="42.5703125" customWidth="1"/>
    <col min="5" max="5" width="18.42578125" customWidth="1"/>
    <col min="6" max="6" width="14.140625" customWidth="1"/>
    <col min="7" max="7" width="17.140625" customWidth="1"/>
    <col min="8" max="8" width="12.85546875" customWidth="1"/>
    <col min="9" max="9" width="15.85546875" customWidth="1"/>
  </cols>
  <sheetData>
    <row r="1" spans="1:9" x14ac:dyDescent="0.25">
      <c r="A1" s="29" t="s">
        <v>12</v>
      </c>
      <c r="B1" s="29"/>
      <c r="C1" s="29"/>
      <c r="D1" s="29"/>
      <c r="E1" s="29"/>
      <c r="F1" s="29"/>
      <c r="G1" s="29"/>
      <c r="H1" s="29"/>
    </row>
    <row r="2" spans="1:9" x14ac:dyDescent="0.25">
      <c r="A2" s="30" t="s">
        <v>48</v>
      </c>
      <c r="B2" s="30"/>
      <c r="C2" s="30"/>
      <c r="D2" s="30"/>
      <c r="E2" s="30"/>
      <c r="F2" s="30"/>
      <c r="G2" s="30"/>
      <c r="H2" s="30"/>
    </row>
    <row r="3" spans="1:9" x14ac:dyDescent="0.25">
      <c r="A3" s="30" t="s">
        <v>13</v>
      </c>
      <c r="B3" s="30"/>
      <c r="C3" s="30"/>
      <c r="D3" s="30"/>
      <c r="E3" s="30"/>
      <c r="F3" s="30"/>
      <c r="G3" s="30"/>
      <c r="H3" s="30"/>
    </row>
    <row r="4" spans="1:9" x14ac:dyDescent="0.25">
      <c r="A4" s="2"/>
      <c r="B4" s="2"/>
      <c r="C4" s="2"/>
      <c r="D4" s="2"/>
      <c r="E4" s="2"/>
      <c r="F4" s="2"/>
      <c r="G4" s="2"/>
      <c r="H4" s="2"/>
    </row>
    <row r="5" spans="1:9" x14ac:dyDescent="0.25">
      <c r="A5" s="7"/>
      <c r="B5" s="14" t="s">
        <v>4</v>
      </c>
      <c r="C5" s="14" t="s">
        <v>19</v>
      </c>
      <c r="D5" s="15"/>
      <c r="E5" s="14" t="s">
        <v>25</v>
      </c>
      <c r="F5" s="16" t="s">
        <v>5</v>
      </c>
      <c r="G5" s="14" t="s">
        <v>22</v>
      </c>
      <c r="H5" s="14" t="s">
        <v>9</v>
      </c>
    </row>
    <row r="6" spans="1:9" x14ac:dyDescent="0.25">
      <c r="A6" s="8"/>
      <c r="B6" s="14" t="s">
        <v>21</v>
      </c>
      <c r="C6" s="14" t="s">
        <v>6</v>
      </c>
      <c r="D6" s="14" t="s">
        <v>7</v>
      </c>
      <c r="E6" s="14" t="s">
        <v>24</v>
      </c>
      <c r="F6" s="14" t="s">
        <v>8</v>
      </c>
      <c r="G6" s="14" t="s">
        <v>23</v>
      </c>
      <c r="H6" s="14" t="s">
        <v>10</v>
      </c>
    </row>
    <row r="7" spans="1:9" ht="26.25" x14ac:dyDescent="0.25">
      <c r="A7" s="3"/>
      <c r="B7" s="17" t="s">
        <v>28</v>
      </c>
      <c r="C7" s="18">
        <v>5910</v>
      </c>
      <c r="D7" s="22" t="s">
        <v>29</v>
      </c>
      <c r="E7" s="23" t="s">
        <v>27</v>
      </c>
      <c r="F7" s="27">
        <v>5415507.5</v>
      </c>
      <c r="G7" s="27">
        <v>5415507.5</v>
      </c>
      <c r="H7" s="25">
        <v>44712</v>
      </c>
    </row>
    <row r="8" spans="1:9" ht="25.5" x14ac:dyDescent="0.25">
      <c r="A8" s="3"/>
      <c r="B8" s="17" t="s">
        <v>33</v>
      </c>
      <c r="C8" s="18">
        <v>5753</v>
      </c>
      <c r="D8" s="22" t="s">
        <v>34</v>
      </c>
      <c r="E8" s="24" t="s">
        <v>35</v>
      </c>
      <c r="F8" s="27">
        <v>2045648.75</v>
      </c>
      <c r="G8" s="27">
        <v>2045648.75</v>
      </c>
      <c r="H8" s="25">
        <v>44552</v>
      </c>
    </row>
    <row r="9" spans="1:9" ht="38.25" x14ac:dyDescent="0.25">
      <c r="A9" s="3"/>
      <c r="B9" s="17" t="s">
        <v>37</v>
      </c>
      <c r="C9" s="18">
        <v>3963</v>
      </c>
      <c r="D9" s="22" t="s">
        <v>38</v>
      </c>
      <c r="E9" s="24" t="s">
        <v>41</v>
      </c>
      <c r="F9" s="27">
        <v>6898961</v>
      </c>
      <c r="G9" s="27">
        <v>2450000</v>
      </c>
      <c r="H9" s="25">
        <v>44385</v>
      </c>
      <c r="I9" s="26"/>
    </row>
    <row r="10" spans="1:9" ht="25.5" x14ac:dyDescent="0.25">
      <c r="A10" s="3"/>
      <c r="B10" s="17" t="s">
        <v>44</v>
      </c>
      <c r="C10" s="18">
        <v>5669</v>
      </c>
      <c r="D10" s="22" t="s">
        <v>45</v>
      </c>
      <c r="E10" s="24" t="s">
        <v>26</v>
      </c>
      <c r="F10" s="27">
        <v>7122910</v>
      </c>
      <c r="G10" s="27">
        <v>3250000</v>
      </c>
      <c r="H10" s="25">
        <v>44518</v>
      </c>
      <c r="I10" s="26"/>
    </row>
    <row r="11" spans="1:9" x14ac:dyDescent="0.25">
      <c r="A11" s="3"/>
      <c r="B11" s="20" t="s">
        <v>11</v>
      </c>
      <c r="C11" s="19"/>
      <c r="D11" s="21"/>
      <c r="E11" s="21"/>
      <c r="F11" s="28">
        <f>SUM(F7:F10)</f>
        <v>21483027.25</v>
      </c>
      <c r="G11" s="28">
        <f>SUM(G7:G10)</f>
        <v>13161156.25</v>
      </c>
      <c r="H11" s="18"/>
    </row>
    <row r="12" spans="1:9" x14ac:dyDescent="0.25">
      <c r="A12" s="3"/>
      <c r="B12" s="10"/>
      <c r="C12" s="10"/>
      <c r="D12" s="10"/>
      <c r="E12" s="10"/>
      <c r="F12" s="10"/>
      <c r="H12" s="9"/>
    </row>
    <row r="13" spans="1:9" ht="29.25" customHeight="1" x14ac:dyDescent="0.25">
      <c r="A13" s="3"/>
      <c r="B13" s="11" t="s">
        <v>42</v>
      </c>
    </row>
    <row r="14" spans="1:9" ht="15.75" x14ac:dyDescent="0.25">
      <c r="A14" s="3"/>
      <c r="B14" s="11" t="s">
        <v>51</v>
      </c>
    </row>
    <row r="15" spans="1:9" ht="15.75" x14ac:dyDescent="0.25">
      <c r="A15" s="3"/>
      <c r="B15" s="11" t="s">
        <v>14</v>
      </c>
    </row>
    <row r="16" spans="1:9" ht="15.75" x14ac:dyDescent="0.25">
      <c r="A16" s="3"/>
      <c r="B16" s="11" t="s">
        <v>15</v>
      </c>
    </row>
    <row r="17" spans="1:5" ht="15.75" x14ac:dyDescent="0.25">
      <c r="A17" s="3"/>
      <c r="B17" s="11" t="s">
        <v>16</v>
      </c>
    </row>
    <row r="18" spans="1:5" ht="15.75" x14ac:dyDescent="0.25">
      <c r="A18" s="3"/>
      <c r="B18" s="11" t="s">
        <v>43</v>
      </c>
    </row>
    <row r="19" spans="1:5" x14ac:dyDescent="0.25">
      <c r="A19" s="10"/>
    </row>
    <row r="20" spans="1:5" ht="15.75" x14ac:dyDescent="0.25">
      <c r="B20" s="36" t="s">
        <v>49</v>
      </c>
      <c r="C20" s="37"/>
      <c r="D20" s="37"/>
      <c r="E20" s="37"/>
    </row>
    <row r="21" spans="1:5" ht="15.75" x14ac:dyDescent="0.25">
      <c r="B21" s="36" t="s">
        <v>50</v>
      </c>
      <c r="C21" s="37"/>
      <c r="D21" s="37"/>
      <c r="E21" s="37"/>
    </row>
    <row r="22" spans="1:5" x14ac:dyDescent="0.25">
      <c r="B22" s="37"/>
      <c r="C22" s="37"/>
      <c r="D22" s="37"/>
      <c r="E22" s="37"/>
    </row>
    <row r="23" spans="1:5" ht="15.75" x14ac:dyDescent="0.25">
      <c r="B23" s="11"/>
    </row>
  </sheetData>
  <sortState xmlns:xlrd2="http://schemas.microsoft.com/office/spreadsheetml/2017/richdata2" ref="B7:G9">
    <sortCondition ref="B7:B9"/>
  </sortState>
  <mergeCells count="3">
    <mergeCell ref="A1:H1"/>
    <mergeCell ref="A2:H2"/>
    <mergeCell ref="A3:H3"/>
  </mergeCells>
  <pageMargins left="0.2" right="0.2" top="0.75" bottom="0.75" header="0.3" footer="0.3"/>
  <pageSetup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8"/>
  <sheetViews>
    <sheetView workbookViewId="0">
      <selection activeCell="C30" sqref="C30"/>
    </sheetView>
  </sheetViews>
  <sheetFormatPr defaultRowHeight="15" x14ac:dyDescent="0.25"/>
  <cols>
    <col min="1" max="1" width="21.140625" customWidth="1"/>
    <col min="2" max="2" width="2.140625" customWidth="1"/>
    <col min="3" max="3" width="47.42578125" customWidth="1"/>
  </cols>
  <sheetData>
    <row r="1" spans="1:8" x14ac:dyDescent="0.25">
      <c r="A1" s="29" t="s">
        <v>12</v>
      </c>
      <c r="B1" s="29"/>
      <c r="C1" s="29"/>
      <c r="D1" s="29"/>
      <c r="E1" s="29"/>
      <c r="F1" s="29"/>
      <c r="G1" s="29"/>
      <c r="H1" s="29"/>
    </row>
    <row r="2" spans="1:8" x14ac:dyDescent="0.25">
      <c r="A2" s="30" t="str">
        <f>+'GPR Summary'!A2:H2</f>
        <v>FY 2021 Capitalization Grant  -  Green Project Reserve Requirement</v>
      </c>
      <c r="B2" s="30"/>
      <c r="C2" s="30"/>
      <c r="D2" s="30"/>
      <c r="E2" s="30"/>
      <c r="F2" s="30"/>
      <c r="G2" s="30"/>
      <c r="H2" s="30"/>
    </row>
    <row r="5" spans="1:8" x14ac:dyDescent="0.25">
      <c r="A5" s="13" t="s">
        <v>17</v>
      </c>
      <c r="B5" s="13"/>
      <c r="C5" s="12" t="str">
        <f>+'GPR Summary'!B7</f>
        <v>City of Peoria</v>
      </c>
    </row>
    <row r="6" spans="1:8" x14ac:dyDescent="0.25">
      <c r="A6" s="13" t="s">
        <v>18</v>
      </c>
      <c r="B6" s="13"/>
      <c r="C6" s="12" t="str">
        <f>+'GPR Summary'!D7</f>
        <v>CSO Improvements with Green Infrastructure</v>
      </c>
    </row>
    <row r="7" spans="1:8" x14ac:dyDescent="0.25">
      <c r="A7" t="s">
        <v>0</v>
      </c>
      <c r="C7" s="5">
        <f>+'GPR Summary'!C7</f>
        <v>5910</v>
      </c>
    </row>
    <row r="8" spans="1:8" x14ac:dyDescent="0.25">
      <c r="A8" t="s">
        <v>1</v>
      </c>
      <c r="C8" s="6">
        <f>+'GPR Summary'!F7</f>
        <v>5415507.5</v>
      </c>
    </row>
    <row r="9" spans="1:8" x14ac:dyDescent="0.25">
      <c r="A9" t="s">
        <v>2</v>
      </c>
      <c r="C9" s="6">
        <f>+'GPR Summary'!G7</f>
        <v>5415507.5</v>
      </c>
    </row>
    <row r="12" spans="1:8" ht="15.75" thickBot="1" x14ac:dyDescent="0.3">
      <c r="A12" s="33" t="s">
        <v>3</v>
      </c>
      <c r="B12" s="33"/>
      <c r="C12" s="33"/>
      <c r="D12" s="33"/>
      <c r="E12" s="33"/>
    </row>
    <row r="13" spans="1:8" ht="15.75" thickTop="1" x14ac:dyDescent="0.25">
      <c r="C13" s="4"/>
    </row>
    <row r="14" spans="1:8" x14ac:dyDescent="0.25">
      <c r="A14" s="31" t="s">
        <v>30</v>
      </c>
      <c r="B14" s="31"/>
      <c r="C14" s="31"/>
      <c r="D14" s="31"/>
      <c r="E14" s="31"/>
    </row>
    <row r="15" spans="1:8" x14ac:dyDescent="0.25">
      <c r="A15" s="31"/>
      <c r="B15" s="31"/>
      <c r="C15" s="31"/>
      <c r="D15" s="31"/>
      <c r="E15" s="31"/>
      <c r="G15" s="4"/>
    </row>
    <row r="16" spans="1:8" x14ac:dyDescent="0.25">
      <c r="A16" s="31"/>
      <c r="B16" s="31"/>
      <c r="C16" s="31"/>
      <c r="D16" s="31"/>
      <c r="E16" s="31"/>
    </row>
    <row r="17" spans="1:5" x14ac:dyDescent="0.25">
      <c r="A17" s="32"/>
      <c r="B17" s="32"/>
      <c r="C17" s="32"/>
      <c r="D17" s="32"/>
      <c r="E17" s="32"/>
    </row>
    <row r="18" spans="1:5" x14ac:dyDescent="0.25">
      <c r="A18" s="32"/>
      <c r="B18" s="32"/>
      <c r="C18" s="32"/>
      <c r="D18" s="32"/>
      <c r="E18" s="32"/>
    </row>
    <row r="19" spans="1:5" ht="31.5" customHeight="1" x14ac:dyDescent="0.25">
      <c r="A19" s="32"/>
      <c r="B19" s="32"/>
      <c r="C19" s="32"/>
      <c r="D19" s="32"/>
      <c r="E19" s="32"/>
    </row>
    <row r="20" spans="1:5" ht="143.25" customHeight="1" x14ac:dyDescent="0.25">
      <c r="A20" s="32"/>
      <c r="B20" s="32"/>
      <c r="C20" s="32"/>
      <c r="D20" s="32"/>
      <c r="E20" s="32"/>
    </row>
    <row r="21" spans="1:5" ht="17.25" hidden="1" customHeight="1" thickBot="1" x14ac:dyDescent="0.3">
      <c r="A21" s="33" t="s">
        <v>20</v>
      </c>
      <c r="B21" s="33"/>
      <c r="C21" s="33"/>
      <c r="D21" s="33"/>
      <c r="E21" s="33"/>
    </row>
    <row r="22" spans="1:5" ht="15" customHeight="1" x14ac:dyDescent="0.25"/>
    <row r="23" spans="1:5" x14ac:dyDescent="0.25">
      <c r="A23" s="31" t="s">
        <v>31</v>
      </c>
      <c r="B23" s="31"/>
      <c r="C23" s="31"/>
      <c r="D23" s="31"/>
      <c r="E23" s="31"/>
    </row>
    <row r="24" spans="1:5" ht="15" customHeight="1" x14ac:dyDescent="0.25">
      <c r="A24" s="31"/>
      <c r="B24" s="31"/>
      <c r="C24" s="31"/>
      <c r="D24" s="31"/>
      <c r="E24" s="31"/>
    </row>
    <row r="27" spans="1:5" ht="15" customHeight="1" x14ac:dyDescent="0.25"/>
    <row r="28" spans="1:5" ht="14.25" customHeight="1" x14ac:dyDescent="0.25"/>
  </sheetData>
  <mergeCells count="6">
    <mergeCell ref="A23:E24"/>
    <mergeCell ref="A14:E20"/>
    <mergeCell ref="A1:H1"/>
    <mergeCell ref="A2:H2"/>
    <mergeCell ref="A12:E12"/>
    <mergeCell ref="A21:E2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7"/>
  <sheetViews>
    <sheetView workbookViewId="0">
      <selection activeCell="I16" sqref="I16"/>
    </sheetView>
  </sheetViews>
  <sheetFormatPr defaultRowHeight="15" x14ac:dyDescent="0.25"/>
  <cols>
    <col min="1" max="1" width="21.140625" customWidth="1"/>
    <col min="2" max="2" width="2.140625" customWidth="1"/>
    <col min="3" max="3" width="43" customWidth="1"/>
    <col min="5" max="5" width="14" customWidth="1"/>
  </cols>
  <sheetData>
    <row r="1" spans="1:8" x14ac:dyDescent="0.25">
      <c r="A1" s="29" t="s">
        <v>12</v>
      </c>
      <c r="B1" s="29"/>
      <c r="C1" s="29"/>
      <c r="D1" s="29"/>
      <c r="E1" s="29"/>
      <c r="F1" s="29"/>
      <c r="G1" s="29"/>
      <c r="H1" s="29"/>
    </row>
    <row r="2" spans="1:8" x14ac:dyDescent="0.25">
      <c r="A2" s="30" t="str">
        <f>+'GPR Summary'!A2:H2</f>
        <v>FY 2021 Capitalization Grant  -  Green Project Reserve Requirement</v>
      </c>
      <c r="B2" s="30"/>
      <c r="C2" s="30"/>
      <c r="D2" s="30"/>
      <c r="E2" s="30"/>
      <c r="F2" s="30"/>
      <c r="G2" s="30"/>
      <c r="H2" s="30"/>
    </row>
    <row r="5" spans="1:8" x14ac:dyDescent="0.25">
      <c r="A5" s="13" t="s">
        <v>17</v>
      </c>
      <c r="B5" s="13"/>
      <c r="C5" s="12" t="str">
        <f>+'GPR Summary'!B8</f>
        <v>Wood River</v>
      </c>
    </row>
    <row r="6" spans="1:8" x14ac:dyDescent="0.25">
      <c r="A6" s="13" t="s">
        <v>18</v>
      </c>
      <c r="B6" s="13"/>
      <c r="C6" s="12" t="str">
        <f>+'GPR Summary'!D8</f>
        <v>Stormwater Detention Basin/Wetland Construction</v>
      </c>
    </row>
    <row r="7" spans="1:8" x14ac:dyDescent="0.25">
      <c r="A7" t="s">
        <v>0</v>
      </c>
      <c r="C7" s="5">
        <f>+'GPR Summary'!C8</f>
        <v>5753</v>
      </c>
    </row>
    <row r="8" spans="1:8" x14ac:dyDescent="0.25">
      <c r="A8" t="s">
        <v>1</v>
      </c>
      <c r="C8" s="6">
        <f>+'GPR Summary'!F8</f>
        <v>2045648.75</v>
      </c>
    </row>
    <row r="9" spans="1:8" x14ac:dyDescent="0.25">
      <c r="A9" t="s">
        <v>2</v>
      </c>
      <c r="C9" s="6">
        <f>+'GPR Summary'!G8</f>
        <v>2045648.75</v>
      </c>
    </row>
    <row r="12" spans="1:8" ht="15.75" thickBot="1" x14ac:dyDescent="0.3">
      <c r="A12" s="33" t="s">
        <v>3</v>
      </c>
      <c r="B12" s="33"/>
      <c r="C12" s="33"/>
      <c r="D12" s="33"/>
      <c r="E12" s="33"/>
    </row>
    <row r="13" spans="1:8" ht="15.75" thickTop="1" x14ac:dyDescent="0.25"/>
    <row r="14" spans="1:8" x14ac:dyDescent="0.25">
      <c r="A14" s="35" t="s">
        <v>32</v>
      </c>
      <c r="B14" s="35"/>
      <c r="C14" s="35"/>
      <c r="D14" s="35"/>
      <c r="E14" s="35"/>
    </row>
    <row r="15" spans="1:8" x14ac:dyDescent="0.25">
      <c r="A15" s="35"/>
      <c r="B15" s="35"/>
      <c r="C15" s="35"/>
      <c r="D15" s="35"/>
      <c r="E15" s="35"/>
    </row>
    <row r="16" spans="1:8" ht="216" customHeight="1" x14ac:dyDescent="0.25">
      <c r="A16" s="35"/>
      <c r="B16" s="35"/>
      <c r="C16" s="35"/>
      <c r="D16" s="35"/>
      <c r="E16" s="35"/>
    </row>
    <row r="17" spans="1:5" x14ac:dyDescent="0.25">
      <c r="C17" s="1"/>
    </row>
    <row r="18" spans="1:5" ht="15" customHeight="1" thickBot="1" x14ac:dyDescent="0.3">
      <c r="A18" s="33" t="str">
        <f>+'Peoria L175910'!A21:E21</f>
        <v>USEPA Green Project Reserve Eligibility Guidance Citations</v>
      </c>
      <c r="B18" s="33"/>
      <c r="C18" s="33"/>
      <c r="D18" s="33"/>
      <c r="E18" s="33"/>
    </row>
    <row r="19" spans="1:5" ht="15.75" customHeight="1" thickTop="1" x14ac:dyDescent="0.25"/>
    <row r="20" spans="1:5" ht="15" customHeight="1" x14ac:dyDescent="0.25">
      <c r="A20" s="31" t="s">
        <v>36</v>
      </c>
      <c r="B20" s="31"/>
      <c r="C20" s="31"/>
      <c r="D20" s="31"/>
      <c r="E20" s="31"/>
    </row>
    <row r="21" spans="1:5" x14ac:dyDescent="0.25">
      <c r="A21" s="31"/>
      <c r="B21" s="31"/>
      <c r="C21" s="31"/>
      <c r="D21" s="31"/>
      <c r="E21" s="31"/>
    </row>
    <row r="23" spans="1:5" ht="15" customHeight="1" x14ac:dyDescent="0.25">
      <c r="A23" s="34"/>
      <c r="B23" s="34"/>
      <c r="C23" s="34"/>
      <c r="D23" s="34"/>
      <c r="E23" s="34"/>
    </row>
    <row r="25" spans="1:5" x14ac:dyDescent="0.25">
      <c r="C25" s="1"/>
    </row>
    <row r="27" spans="1:5" x14ac:dyDescent="0.25">
      <c r="C27" s="1"/>
    </row>
  </sheetData>
  <mergeCells count="7">
    <mergeCell ref="A20:E21"/>
    <mergeCell ref="A23:E23"/>
    <mergeCell ref="A1:H1"/>
    <mergeCell ref="A2:H2"/>
    <mergeCell ref="A12:E12"/>
    <mergeCell ref="A18:E18"/>
    <mergeCell ref="A14:E1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1"/>
  <sheetViews>
    <sheetView workbookViewId="0">
      <selection activeCell="C30" sqref="C30:C32"/>
    </sheetView>
  </sheetViews>
  <sheetFormatPr defaultRowHeight="15" x14ac:dyDescent="0.25"/>
  <cols>
    <col min="3" max="3" width="59.7109375" customWidth="1"/>
  </cols>
  <sheetData>
    <row r="1" spans="1:8" x14ac:dyDescent="0.25">
      <c r="A1" s="29" t="s">
        <v>12</v>
      </c>
      <c r="B1" s="29"/>
      <c r="C1" s="29"/>
      <c r="D1" s="29"/>
      <c r="E1" s="29"/>
      <c r="F1" s="29"/>
      <c r="G1" s="29"/>
      <c r="H1" s="29"/>
    </row>
    <row r="2" spans="1:8" x14ac:dyDescent="0.25">
      <c r="A2" s="30" t="str">
        <f>+'GPR Summary'!A2:H2</f>
        <v>FY 2021 Capitalization Grant  -  Green Project Reserve Requirement</v>
      </c>
      <c r="B2" s="30"/>
      <c r="C2" s="30"/>
      <c r="D2" s="30"/>
      <c r="E2" s="30"/>
      <c r="F2" s="30"/>
      <c r="G2" s="30"/>
      <c r="H2" s="30"/>
    </row>
    <row r="5" spans="1:8" x14ac:dyDescent="0.25">
      <c r="A5" s="13" t="s">
        <v>17</v>
      </c>
      <c r="B5" s="13"/>
      <c r="C5" s="12" t="str">
        <f>+'GPR Summary'!B9</f>
        <v>Collinsville</v>
      </c>
    </row>
    <row r="6" spans="1:8" x14ac:dyDescent="0.25">
      <c r="A6" s="13" t="s">
        <v>18</v>
      </c>
      <c r="B6" s="13"/>
      <c r="C6" s="12" t="str">
        <f>+'GPR Summary'!D9</f>
        <v>Biosolids Handling Upgrade</v>
      </c>
    </row>
    <row r="7" spans="1:8" x14ac:dyDescent="0.25">
      <c r="A7" t="s">
        <v>0</v>
      </c>
      <c r="C7" s="5">
        <f>+'GPR Summary'!C9</f>
        <v>3963</v>
      </c>
    </row>
    <row r="8" spans="1:8" x14ac:dyDescent="0.25">
      <c r="A8" t="s">
        <v>1</v>
      </c>
      <c r="C8" s="6">
        <f>+'GPR Summary'!F9</f>
        <v>6898961</v>
      </c>
    </row>
    <row r="9" spans="1:8" x14ac:dyDescent="0.25">
      <c r="A9" t="s">
        <v>2</v>
      </c>
      <c r="C9" s="6">
        <f>+'GPR Summary'!G9</f>
        <v>2450000</v>
      </c>
    </row>
    <row r="12" spans="1:8" ht="15.75" thickBot="1" x14ac:dyDescent="0.3">
      <c r="A12" s="33" t="s">
        <v>3</v>
      </c>
      <c r="B12" s="33"/>
      <c r="C12" s="33"/>
      <c r="D12" s="33"/>
      <c r="E12" s="33"/>
    </row>
    <row r="13" spans="1:8" ht="15.75" thickTop="1" x14ac:dyDescent="0.25"/>
    <row r="14" spans="1:8" x14ac:dyDescent="0.25">
      <c r="A14" s="35" t="s">
        <v>39</v>
      </c>
      <c r="B14" s="35"/>
      <c r="C14" s="35"/>
      <c r="D14" s="35"/>
      <c r="E14" s="35"/>
    </row>
    <row r="15" spans="1:8" x14ac:dyDescent="0.25">
      <c r="A15" s="35"/>
      <c r="B15" s="35"/>
      <c r="C15" s="35"/>
      <c r="D15" s="35"/>
      <c r="E15" s="35"/>
    </row>
    <row r="16" spans="1:8" ht="106.5" customHeight="1" x14ac:dyDescent="0.25">
      <c r="A16" s="35"/>
      <c r="B16" s="35"/>
      <c r="C16" s="35"/>
      <c r="D16" s="35"/>
      <c r="E16" s="35"/>
    </row>
    <row r="17" spans="1:5" x14ac:dyDescent="0.25">
      <c r="C17" s="1"/>
    </row>
    <row r="18" spans="1:5" ht="15.75" thickBot="1" x14ac:dyDescent="0.3">
      <c r="A18" s="33" t="str">
        <f>+'Peoria L175910'!A21:E21</f>
        <v>USEPA Green Project Reserve Eligibility Guidance Citations</v>
      </c>
      <c r="B18" s="33"/>
      <c r="C18" s="33"/>
      <c r="D18" s="33"/>
      <c r="E18" s="33"/>
    </row>
    <row r="19" spans="1:5" ht="15.75" thickTop="1" x14ac:dyDescent="0.25"/>
    <row r="20" spans="1:5" x14ac:dyDescent="0.25">
      <c r="A20" s="31" t="s">
        <v>40</v>
      </c>
      <c r="B20" s="31"/>
      <c r="C20" s="31"/>
      <c r="D20" s="31"/>
      <c r="E20" s="31"/>
    </row>
    <row r="21" spans="1:5" x14ac:dyDescent="0.25">
      <c r="A21" s="31"/>
      <c r="B21" s="31"/>
      <c r="C21" s="31"/>
      <c r="D21" s="31"/>
      <c r="E21" s="31"/>
    </row>
  </sheetData>
  <mergeCells count="6">
    <mergeCell ref="A20:E21"/>
    <mergeCell ref="A1:H1"/>
    <mergeCell ref="A2:H2"/>
    <mergeCell ref="A12:E12"/>
    <mergeCell ref="A14:E16"/>
    <mergeCell ref="A18:E1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6D547-BD80-42B2-8DB1-A5B134EB4273}">
  <dimension ref="A1:H21"/>
  <sheetViews>
    <sheetView topLeftCell="A7" workbookViewId="0">
      <selection activeCell="C28" sqref="C28"/>
    </sheetView>
  </sheetViews>
  <sheetFormatPr defaultRowHeight="15" x14ac:dyDescent="0.25"/>
  <cols>
    <col min="3" max="3" width="59.7109375" customWidth="1"/>
  </cols>
  <sheetData>
    <row r="1" spans="1:8" x14ac:dyDescent="0.25">
      <c r="A1" s="29" t="s">
        <v>12</v>
      </c>
      <c r="B1" s="29"/>
      <c r="C1" s="29"/>
      <c r="D1" s="29"/>
      <c r="E1" s="29"/>
      <c r="F1" s="29"/>
      <c r="G1" s="29"/>
      <c r="H1" s="29"/>
    </row>
    <row r="2" spans="1:8" x14ac:dyDescent="0.25">
      <c r="A2" s="30" t="str">
        <f>+'GPR Summary'!A2:H2</f>
        <v>FY 2021 Capitalization Grant  -  Green Project Reserve Requirement</v>
      </c>
      <c r="B2" s="30"/>
      <c r="C2" s="30"/>
      <c r="D2" s="30"/>
      <c r="E2" s="30"/>
      <c r="F2" s="30"/>
      <c r="G2" s="30"/>
      <c r="H2" s="30"/>
    </row>
    <row r="5" spans="1:8" x14ac:dyDescent="0.25">
      <c r="A5" s="13" t="s">
        <v>17</v>
      </c>
      <c r="B5" s="13"/>
      <c r="C5" s="12" t="s">
        <v>44</v>
      </c>
    </row>
    <row r="6" spans="1:8" x14ac:dyDescent="0.25">
      <c r="A6" s="13" t="s">
        <v>18</v>
      </c>
      <c r="B6" s="13"/>
      <c r="C6" s="12" t="s">
        <v>45</v>
      </c>
    </row>
    <row r="7" spans="1:8" x14ac:dyDescent="0.25">
      <c r="A7" t="s">
        <v>0</v>
      </c>
      <c r="C7" s="5">
        <v>5669</v>
      </c>
    </row>
    <row r="8" spans="1:8" x14ac:dyDescent="0.25">
      <c r="A8" t="s">
        <v>1</v>
      </c>
      <c r="C8" s="6">
        <v>7122910</v>
      </c>
    </row>
    <row r="9" spans="1:8" x14ac:dyDescent="0.25">
      <c r="A9" t="s">
        <v>2</v>
      </c>
      <c r="C9" s="6">
        <v>3250000</v>
      </c>
    </row>
    <row r="12" spans="1:8" ht="15.75" thickBot="1" x14ac:dyDescent="0.3">
      <c r="A12" s="33" t="s">
        <v>3</v>
      </c>
      <c r="B12" s="33"/>
      <c r="C12" s="33"/>
      <c r="D12" s="33"/>
      <c r="E12" s="33"/>
    </row>
    <row r="13" spans="1:8" ht="15.75" thickTop="1" x14ac:dyDescent="0.25"/>
    <row r="14" spans="1:8" x14ac:dyDescent="0.25">
      <c r="A14" s="35" t="s">
        <v>46</v>
      </c>
      <c r="B14" s="35"/>
      <c r="C14" s="35"/>
      <c r="D14" s="35"/>
      <c r="E14" s="35"/>
    </row>
    <row r="15" spans="1:8" x14ac:dyDescent="0.25">
      <c r="A15" s="35"/>
      <c r="B15" s="35"/>
      <c r="C15" s="35"/>
      <c r="D15" s="35"/>
      <c r="E15" s="35"/>
    </row>
    <row r="16" spans="1:8" ht="125.25" customHeight="1" x14ac:dyDescent="0.25">
      <c r="A16" s="35"/>
      <c r="B16" s="35"/>
      <c r="C16" s="35"/>
      <c r="D16" s="35"/>
      <c r="E16" s="35"/>
    </row>
    <row r="17" spans="1:5" x14ac:dyDescent="0.25">
      <c r="C17" s="1"/>
    </row>
    <row r="18" spans="1:5" ht="15.75" thickBot="1" x14ac:dyDescent="0.3">
      <c r="A18" s="33" t="str">
        <f>+'Peoria L175910'!A21:E21</f>
        <v>USEPA Green Project Reserve Eligibility Guidance Citations</v>
      </c>
      <c r="B18" s="33"/>
      <c r="C18" s="33"/>
      <c r="D18" s="33"/>
      <c r="E18" s="33"/>
    </row>
    <row r="19" spans="1:5" ht="15.75" thickTop="1" x14ac:dyDescent="0.25"/>
    <row r="20" spans="1:5" x14ac:dyDescent="0.25">
      <c r="A20" s="31" t="s">
        <v>47</v>
      </c>
      <c r="B20" s="31"/>
      <c r="C20" s="31"/>
      <c r="D20" s="31"/>
      <c r="E20" s="31"/>
    </row>
    <row r="21" spans="1:5" x14ac:dyDescent="0.25">
      <c r="A21" s="31"/>
      <c r="B21" s="31"/>
      <c r="C21" s="31"/>
      <c r="D21" s="31"/>
      <c r="E21" s="31"/>
    </row>
  </sheetData>
  <mergeCells count="6">
    <mergeCell ref="A20:E21"/>
    <mergeCell ref="A1:H1"/>
    <mergeCell ref="A2:H2"/>
    <mergeCell ref="A12:E12"/>
    <mergeCell ref="A14:E16"/>
    <mergeCell ref="A18:E1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6E632B007460D43911C695CC36F6770" ma:contentTypeVersion="1" ma:contentTypeDescription="Create a new document." ma:contentTypeScope="" ma:versionID="bb75a882574cc1ea85aedcb36e5243f9">
  <xsd:schema xmlns:xsd="http://www.w3.org/2001/XMLSchema" xmlns:xs="http://www.w3.org/2001/XMLSchema" xmlns:p="http://schemas.microsoft.com/office/2006/metadata/properties" xmlns:ns1="http://schemas.microsoft.com/sharepoint/v3" targetNamespace="http://schemas.microsoft.com/office/2006/metadata/properties" ma:root="true" ma:fieldsID="4dcce58c87e9fcebab8021569449a8d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7CE29F0-96EE-4EF2-965B-C3055296AE0B}"/>
</file>

<file path=customXml/itemProps2.xml><?xml version="1.0" encoding="utf-8"?>
<ds:datastoreItem xmlns:ds="http://schemas.openxmlformats.org/officeDocument/2006/customXml" ds:itemID="{90479809-FD41-4639-9D0B-18C84C722E86}"/>
</file>

<file path=customXml/itemProps3.xml><?xml version="1.0" encoding="utf-8"?>
<ds:datastoreItem xmlns:ds="http://schemas.openxmlformats.org/officeDocument/2006/customXml" ds:itemID="{82B931FB-1513-495C-B239-C5E3236E83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GPR Summary</vt:lpstr>
      <vt:lpstr>Peoria L175910</vt:lpstr>
      <vt:lpstr>Wood River L175753</vt:lpstr>
      <vt:lpstr>Collinsvile L173963</vt:lpstr>
      <vt:lpstr>KWRD L175669</vt:lpstr>
      <vt:lpstr>'GPR Summary'!Print_Area</vt:lpstr>
    </vt:vector>
  </TitlesOfParts>
  <Company>State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epauser</dc:creator>
  <cp:lastModifiedBy>Bingenheimer, Gary</cp:lastModifiedBy>
  <cp:lastPrinted>2016-12-12T20:13:37Z</cp:lastPrinted>
  <dcterms:created xsi:type="dcterms:W3CDTF">2011-02-09T19:53:30Z</dcterms:created>
  <dcterms:modified xsi:type="dcterms:W3CDTF">2022-10-06T12:35:04Z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0x010100E6E632B007460D43911C695CC36F6770</vt:lpwstr>
  </property>
</Properties>
</file>