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N:\BOW\Grants\Green Project Reserve\2019 Cap Grant GPR\"/>
    </mc:Choice>
  </mc:AlternateContent>
  <xr:revisionPtr revIDLastSave="0" documentId="13_ncr:1_{60C3C635-E675-43D8-81A1-12EE7971BDBA}" xr6:coauthVersionLast="44" xr6:coauthVersionMax="44" xr10:uidLastSave="{00000000-0000-0000-0000-000000000000}"/>
  <bookViews>
    <workbookView xWindow="-120" yWindow="-120" windowWidth="19440" windowHeight="15000" xr2:uid="{00000000-000D-0000-FFFF-FFFF00000000}"/>
  </bookViews>
  <sheets>
    <sheet name="GPR Summary" sheetId="6" r:id="rId1"/>
    <sheet name="Lake Arispie HOA L175489" sheetId="3" r:id="rId2"/>
    <sheet name="MWRDGC L172741" sheetId="4" r:id="rId3"/>
    <sheet name="MWRDGC L173798" sheetId="9" r:id="rId4"/>
    <sheet name="FRWRD L175500" sheetId="11" r:id="rId5"/>
    <sheet name="New Berlin L175589" sheetId="13" r:id="rId6"/>
    <sheet name="Batavia L175708" sheetId="14" r:id="rId7"/>
  </sheets>
  <definedNames>
    <definedName name="_xlnm.Print_Area" localSheetId="0">'GPR Summary'!$A$1:$H$27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3" l="1"/>
  <c r="C8" i="4"/>
  <c r="C8" i="9"/>
  <c r="C8" i="11"/>
  <c r="C8" i="13"/>
  <c r="C8" i="14"/>
  <c r="C9" i="14"/>
  <c r="C9" i="13"/>
  <c r="A2" i="14" l="1"/>
  <c r="F13" i="6"/>
  <c r="A18" i="13"/>
  <c r="A2" i="13"/>
  <c r="C9" i="11" l="1"/>
  <c r="C7" i="11"/>
  <c r="C9" i="9"/>
  <c r="C7" i="9"/>
  <c r="C9" i="4"/>
  <c r="C7" i="4"/>
  <c r="C9" i="3"/>
  <c r="C7" i="3"/>
  <c r="C5" i="4" l="1"/>
  <c r="A2" i="3" l="1"/>
  <c r="A18" i="11" l="1"/>
  <c r="A18" i="9"/>
  <c r="A18" i="4"/>
  <c r="C6" i="11"/>
  <c r="C5" i="11"/>
  <c r="C6" i="9"/>
  <c r="C5" i="9"/>
  <c r="C6" i="4"/>
  <c r="C6" i="3"/>
  <c r="C5" i="3"/>
  <c r="A2" i="11" l="1"/>
  <c r="A2" i="9"/>
  <c r="A2" i="4" l="1"/>
  <c r="G13" i="6" l="1"/>
</calcChain>
</file>

<file path=xl/sharedStrings.xml><?xml version="1.0" encoding="utf-8"?>
<sst xmlns="http://schemas.openxmlformats.org/spreadsheetml/2006/main" count="102" uniqueCount="58">
  <si>
    <t>Loan #:</t>
  </si>
  <si>
    <t>Loan Amount:</t>
  </si>
  <si>
    <t>GPR Amount:</t>
  </si>
  <si>
    <t>GPR Project Components</t>
  </si>
  <si>
    <t>Loan</t>
  </si>
  <si>
    <t xml:space="preserve">Project </t>
  </si>
  <si>
    <t>L17</t>
  </si>
  <si>
    <t>Project Description</t>
  </si>
  <si>
    <t>Funding</t>
  </si>
  <si>
    <t>Date Loan</t>
  </si>
  <si>
    <t>Executed</t>
  </si>
  <si>
    <t>Total</t>
  </si>
  <si>
    <t>Illinois EPA Water Pollution Control Loan Program</t>
  </si>
  <si>
    <t>Summary Table</t>
  </si>
  <si>
    <t>a listing of projects, or components of projects, that total an amount at least equal to 10% of its Capitalization Grant</t>
  </si>
  <si>
    <t>which address green infrastructure, water or energy efficiency improvements or other environmentally innovative</t>
  </si>
  <si>
    <t xml:space="preserve">activities.  The projects listed above document compliance with the Green Project Reserve requirement of </t>
  </si>
  <si>
    <t>Loan Recipient:</t>
  </si>
  <si>
    <t>Project Description:</t>
  </si>
  <si>
    <t>Loan #</t>
  </si>
  <si>
    <t>USEPA Green Project Reserve Eligibility Guidance Citations</t>
  </si>
  <si>
    <t>Recipient</t>
  </si>
  <si>
    <t>Project's</t>
  </si>
  <si>
    <t>GPR Portion</t>
  </si>
  <si>
    <t>Category</t>
  </si>
  <si>
    <t>GPR</t>
  </si>
  <si>
    <t>FY 2019 Capitalization Grant  -  Green Project Reserve Requirement</t>
  </si>
  <si>
    <t>in the amount of $71,861,000 on September 12, 2019.  Illinois EPA must include in it's IUP and/or Annual Report</t>
  </si>
  <si>
    <t>Illinois EPA's FY 2019 Capitalization Grant.</t>
  </si>
  <si>
    <t xml:space="preserve">Since Illinois EPA received their FY 2019 capitalization grant in State Fiscal Year 2020, the activity above was </t>
  </si>
  <si>
    <t>referenced in the Illinois EPA Water Pollution Control Loan Program's State Fiscal Year 2020 Annual Report.</t>
  </si>
  <si>
    <t>U.S. EPA awarded Illinois EPA it's FY 2019 Water Pollution Control Loan Program Capitalization Grant</t>
  </si>
  <si>
    <t xml:space="preserve">This project will convert Lake Arispie’s existing single-cell polishing lagoon into a two-cell aerated lagoon with a rock filter to further treat the effluent.  The existing single-cell lagoon is not providing adequate treatment of human waste; therefore, it poses a potential health and environmental risk.  The lagoon was originally part of a package treatment plant that is no longer operating.  The lagoon was constructed as a polishing pond used to further treat effluent following treatment at the now defunct package plant.  The lagoon was not designed, but is being utilized as, a stand-alone wastewater treatment alternative.   The new treatment process will include aeration and filtration before the effluent is released into Little Bureau Creek.  </t>
  </si>
  <si>
    <t>Lake Arispie HOA</t>
  </si>
  <si>
    <t>The scope of work for this project consists of modifications being made to 12 TARP control structures and one intercepting sewer.  Nine dropshafts and one construction shaft all located within the Mainstream TARP tunnel in the Stickney service area, will have new louver covers installed beneath the vents.  This will help mitigate hydrogen sulfide odors.  Two TARP control structures within the Calumet service area will be upgraded, to help prevent combined sewer overflows (CSO) at these areas.  Additionally, the existing bulkhead will be removed within intercepting structure I-6 near Cicero Avenue.  This will allow increased flow to the West Side No. 1 intercepting sewer, reducing the potential for CSOs.</t>
  </si>
  <si>
    <t>MWRDGC</t>
  </si>
  <si>
    <t>Fox River WRD</t>
  </si>
  <si>
    <t>New Berlin</t>
  </si>
  <si>
    <t>Batavia</t>
  </si>
  <si>
    <t>Phosphorus Removal Improvements - Pagorski Plant</t>
  </si>
  <si>
    <t>Phase 2 CSO Separation</t>
  </si>
  <si>
    <t>Modifications to 12 TARP Structures</t>
  </si>
  <si>
    <t>Digester Sludge Heating System Upgrades &amp; Boiler Removal</t>
  </si>
  <si>
    <t>Convert single cell pond to 2-celled aerated lagoon</t>
  </si>
  <si>
    <t>4.2-6</t>
  </si>
  <si>
    <t>Environmentally Innovative</t>
  </si>
  <si>
    <t>Energy Efficiency</t>
  </si>
  <si>
    <t xml:space="preserve">The project consists of improvements to the Albin D. Pagorski (ADP) Water Reclamation Facility (WRF) liquid phosphorus removal facilities , which consists of incorporating Bio-P facilities into the existing activated sludge process as well as ADP WRF struvite facilities phosphorus removal improvements project, which consists of incorporating struvite removal facilities into the digested sludge handling facilities.  The Fox River is listed as impaired water for dissolved oxygen and offensive conditions, such as excess algae impairments. The FRWRD is a member of the Fox River Study Group (FRSG), which includes municipalities and other stakeholders whose goal is to improve the quality of the Fox River. One of the measures identified by the group to improve water quality is to reduce the discharge of phosphorus from municipal wastewater treatment facilities into the river. The municipalities that are tributary to the FRWRD facilities have agreed to implement phosphorus removal. </t>
  </si>
  <si>
    <t>4.2-6; 4.5-4; 4.5-5</t>
  </si>
  <si>
    <t>This proposed project consists of modifications to the existing wastewater treatment plant (WWTP) to change from the current facultative lagoon system, to an aerated lagoon and rock filter system; replacement of existing northeast and southeast sewage lift stations; and the rehabilitation of existing southwest sewage lift station.  New Berlin’s existing municipal wastewater collection and treatment systems were constructed in 1978.  The New Berlin collection system reportedly has a large amount of inflow and infiltration (I&amp;I), which can overload the collection and treatment systems and cause sewer overflows and basement backups that are potential threats to public health and safety. The system has has experienced significant sewage overflows during periods of wet weather.</t>
  </si>
  <si>
    <t>3.2; 3.5</t>
  </si>
  <si>
    <t>The City’s three combined sewer areas are significant contributors to the total infiltration and inflow received at the wastewater treatment facility, as well as a source of local street flooding, sewer backups into residences and increased flows to lift stations.  In particular, the City’s Area 3 has experienced frequent flooding and repeated drainage complaints.  The proposed project entails the separation of the combined sewer system in Area 3 to convey the runoff from Area 3.  The Area’s existing pipe will then be utilized to convey sanitary waste only.</t>
  </si>
  <si>
    <t>1.2; 3.2; 3.5</t>
  </si>
  <si>
    <t>Green Infrastructure; Energy Efficiency</t>
  </si>
  <si>
    <t>Upgrade Lagoons, Pump Stations</t>
  </si>
  <si>
    <t>CSO Separation</t>
  </si>
  <si>
    <t>see note on holdback in project specifics</t>
  </si>
  <si>
    <t>The existing boilers in the Digester Complex and the heat exchangers associated with Cluster 1 anaerobic digesters are 20 years old and are reaching the end of their useful life.  The current condition of the system carries a great risk of failure and requires constant maintenance from the staff.  Instead of replacing the system, the District has decided to remove the digester sludge boilers and install steam-to-hot-water converts.  Steam will be supplied from the existing Central Boiler Facility at the plant.  The converts, in conjunction with new heat exchangers in Cluster 1, will provide a safer and more economical alternative to the existing system.  Half of the project's GPR portion will be applied as holdback in FY2021.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</si>
</sst>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164" formatCode="&quot;$&quot;#,##0"/>
    <numFmt numFmtId="165" formatCode="&quot;$&quot;#,##0.00"/>
  </numFmts>
  <fonts count="13" x14ac:knownFonts="1">
    <font>
      <sz val="11"/>
      <color theme="1"/>
      <name val="Calibri"/>
      <family val="2"/>
      <scheme val="minor"/>
    </font>
    <font>
      <b/>
      <sz val="11"/>
      <color theme="1"/>
      <name val="Calibri"/>
      <family val="2"/>
      <scheme val="minor"/>
    </font>
    <font>
      <sz val="8"/>
      <name val="Arial"/>
      <family val="2"/>
    </font>
    <font>
      <b/>
      <sz val="8"/>
      <name val="Arial"/>
      <family val="2"/>
    </font>
    <font>
      <b/>
      <sz val="10"/>
      <name val="Arial"/>
      <family val="2"/>
    </font>
    <font>
      <sz val="8"/>
      <color theme="1"/>
      <name val="Calibri"/>
      <family val="2"/>
      <scheme val="minor"/>
    </font>
    <font>
      <sz val="12"/>
      <name val="Arial"/>
      <family val="2"/>
    </font>
    <font>
      <b/>
      <sz val="11"/>
      <color theme="1"/>
      <name val="Arial"/>
      <family val="2"/>
    </font>
    <font>
      <sz val="12"/>
      <color theme="1"/>
      <name val="Times New Roman"/>
      <family val="1"/>
    </font>
    <font>
      <sz val="10"/>
      <color theme="1"/>
      <name val="Arial"/>
      <family val="2"/>
    </font>
    <font>
      <sz val="10"/>
      <name val="Arial"/>
      <family val="2"/>
    </font>
    <font>
      <b/>
      <sz val="10"/>
      <color theme="1"/>
      <name val="Arial"/>
      <family val="2"/>
    </font>
    <font>
      <b/>
      <u/>
      <sz val="10"/>
      <color theme="1"/>
      <name val="Arial"/>
      <family val="2"/>
    </font>
  </fonts>
  <fills count="2">
    <fill>
      <patternFill patternType="none"/>
    </fill>
    <fill>
      <patternFill patternType="gray125"/>
    </fill>
  </fills>
  <borders count="4">
    <border>
      <left/>
      <right/>
      <top/>
      <bottom/>
      <diagonal/>
    </border>
    <border>
      <left/>
      <right/>
      <top/>
      <bottom style="thick">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5" fontId="6" fillId="0" borderId="0" applyFill="0" applyBorder="0" applyAlignment="0" applyProtection="0"/>
  </cellStyleXfs>
  <cellXfs count="40">
    <xf numFmtId="0" fontId="0" fillId="0" borderId="0" xfId="0"/>
    <xf numFmtId="7" fontId="0" fillId="0" borderId="0" xfId="0" applyNumberFormat="1"/>
    <xf numFmtId="0" fontId="1" fillId="0" borderId="0" xfId="0" applyFont="1" applyBorder="1" applyAlignment="1">
      <alignment horizontal="center"/>
    </xf>
    <xf numFmtId="0" fontId="2" fillId="0" borderId="0" xfId="0" applyFont="1" applyFill="1" applyBorder="1" applyAlignment="1">
      <alignment horizontal="center"/>
    </xf>
    <xf numFmtId="0" fontId="0" fillId="0" borderId="0" xfId="0" applyNumberFormat="1"/>
    <xf numFmtId="0" fontId="0" fillId="0" borderId="0" xfId="0" applyAlignment="1">
      <alignment horizontal="center"/>
    </xf>
    <xf numFmtId="5" fontId="0" fillId="0" borderId="0" xfId="0" applyNumberFormat="1" applyAlignment="1">
      <alignment horizontal="center"/>
    </xf>
    <xf numFmtId="0" fontId="4" fillId="0" borderId="0" xfId="0" applyFont="1" applyFill="1" applyBorder="1"/>
    <xf numFmtId="0" fontId="3" fillId="0" borderId="0" xfId="0" applyFont="1" applyFill="1" applyBorder="1" applyAlignment="1">
      <alignment horizontal="center"/>
    </xf>
    <xf numFmtId="0" fontId="5" fillId="0" borderId="3" xfId="0" applyFont="1" applyFill="1" applyBorder="1" applyAlignment="1">
      <alignment horizontal="left"/>
    </xf>
    <xf numFmtId="0" fontId="0" fillId="0" borderId="0" xfId="0" applyFont="1"/>
    <xf numFmtId="0" fontId="8" fillId="0" borderId="0" xfId="0" applyFont="1"/>
    <xf numFmtId="0" fontId="1" fillId="0" borderId="0" xfId="0" applyFont="1" applyAlignment="1">
      <alignment horizontal="center"/>
    </xf>
    <xf numFmtId="0" fontId="1" fillId="0" borderId="0" xfId="0" applyFont="1"/>
    <xf numFmtId="0" fontId="4" fillId="0" borderId="2" xfId="0" applyFont="1" applyFill="1" applyBorder="1" applyAlignment="1">
      <alignment horizontal="center"/>
    </xf>
    <xf numFmtId="0" fontId="4" fillId="0" borderId="2" xfId="0" applyFont="1" applyFill="1" applyBorder="1"/>
    <xf numFmtId="165" fontId="4" fillId="0" borderId="2" xfId="0" applyNumberFormat="1" applyFont="1" applyFill="1" applyBorder="1" applyAlignment="1">
      <alignment horizontal="center"/>
    </xf>
    <xf numFmtId="0" fontId="9" fillId="0" borderId="2" xfId="0" applyFont="1" applyBorder="1" applyAlignment="1">
      <alignment horizontal="left"/>
    </xf>
    <xf numFmtId="0" fontId="9" fillId="0" borderId="2" xfId="0" applyFont="1" applyBorder="1" applyAlignment="1">
      <alignment horizontal="center"/>
    </xf>
    <xf numFmtId="0" fontId="10" fillId="0" borderId="2" xfId="0" applyFont="1" applyFill="1" applyBorder="1" applyAlignment="1">
      <alignment horizontal="center"/>
    </xf>
    <xf numFmtId="0" fontId="9" fillId="0" borderId="2" xfId="0" quotePrefix="1" applyFont="1" applyBorder="1" applyAlignment="1">
      <alignment horizontal="center"/>
    </xf>
    <xf numFmtId="0" fontId="9" fillId="0" borderId="2" xfId="0" applyFont="1" applyFill="1" applyBorder="1" applyAlignment="1">
      <alignment horizontal="left"/>
    </xf>
    <xf numFmtId="0" fontId="10" fillId="0" borderId="2" xfId="0" applyFont="1" applyFill="1" applyBorder="1"/>
    <xf numFmtId="164" fontId="10" fillId="0" borderId="2" xfId="0" applyNumberFormat="1" applyFont="1" applyFill="1" applyBorder="1" applyAlignment="1">
      <alignment horizontal="center"/>
    </xf>
    <xf numFmtId="164" fontId="9" fillId="0" borderId="2" xfId="0" applyNumberFormat="1" applyFont="1" applyFill="1" applyBorder="1" applyAlignment="1">
      <alignment horizontal="left" vertical="center" wrapText="1"/>
    </xf>
    <xf numFmtId="0" fontId="9" fillId="0" borderId="2" xfId="0" applyFont="1" applyFill="1" applyBorder="1" applyAlignment="1">
      <alignment horizontal="left" vertical="center" wrapText="1"/>
    </xf>
    <xf numFmtId="0" fontId="10" fillId="0" borderId="2" xfId="0" applyFont="1" applyFill="1" applyBorder="1" applyAlignment="1">
      <alignment horizontal="center" wrapText="1"/>
    </xf>
    <xf numFmtId="0" fontId="10"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xf>
    <xf numFmtId="5" fontId="9" fillId="0" borderId="2" xfId="0" applyNumberFormat="1" applyFont="1" applyBorder="1" applyAlignment="1">
      <alignment horizontal="center" vertical="center"/>
    </xf>
    <xf numFmtId="164" fontId="11" fillId="0" borderId="2" xfId="0" applyNumberFormat="1" applyFont="1" applyFill="1" applyBorder="1" applyAlignment="1">
      <alignment horizontal="center" vertical="center" wrapText="1"/>
    </xf>
    <xf numFmtId="5" fontId="12" fillId="0" borderId="2" xfId="0" applyNumberFormat="1" applyFont="1" applyBorder="1" applyAlignment="1">
      <alignment horizontal="center" vertical="center"/>
    </xf>
    <xf numFmtId="0" fontId="0" fillId="0" borderId="0" xfId="0" applyAlignment="1">
      <alignment vertical="center" wrapText="1"/>
    </xf>
    <xf numFmtId="0" fontId="7" fillId="0" borderId="0" xfId="0" applyFont="1" applyAlignment="1">
      <alignment horizontal="center"/>
    </xf>
    <xf numFmtId="0" fontId="7" fillId="0" borderId="0" xfId="0" applyFont="1" applyBorder="1" applyAlignment="1">
      <alignment horizontal="center"/>
    </xf>
    <xf numFmtId="0" fontId="0" fillId="0" borderId="0" xfId="0" applyAlignment="1">
      <alignment horizontal="justify" vertical="top" wrapText="1"/>
    </xf>
    <xf numFmtId="0" fontId="0" fillId="0" borderId="0" xfId="0" applyAlignment="1">
      <alignment vertical="top" wrapText="1"/>
    </xf>
    <xf numFmtId="0" fontId="1" fillId="0" borderId="1" xfId="0" applyFont="1" applyBorder="1" applyAlignment="1">
      <alignment horizontal="center"/>
    </xf>
    <xf numFmtId="0" fontId="1" fillId="0" borderId="0" xfId="0" applyFont="1" applyBorder="1" applyAlignment="1">
      <alignment horizontal="center"/>
    </xf>
    <xf numFmtId="0" fontId="0" fillId="0" borderId="0" xfId="0" applyAlignment="1" applyProtection="1">
      <alignment horizontal="justify" vertical="top" wrapText="1"/>
      <protection locked="0"/>
    </xf>
  </cellXfs>
  <cellStyles count="2">
    <cellStyle name="Currency0"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5"/>
  <sheetViews>
    <sheetView tabSelected="1" workbookViewId="0">
      <selection activeCell="G9" sqref="G9"/>
    </sheetView>
  </sheetViews>
  <sheetFormatPr defaultRowHeight="15" x14ac:dyDescent="0.25"/>
  <cols>
    <col min="1" max="1" width="2" customWidth="1"/>
    <col min="2" max="2" width="17.7109375" customWidth="1"/>
    <col min="3" max="3" width="8" customWidth="1"/>
    <col min="4" max="4" width="42.5703125" customWidth="1"/>
    <col min="5" max="5" width="18.42578125" customWidth="1"/>
    <col min="6" max="6" width="12.85546875" customWidth="1"/>
    <col min="7" max="7" width="15.85546875" customWidth="1"/>
    <col min="8" max="8" width="12.85546875" customWidth="1"/>
    <col min="9" max="9" width="15.85546875" customWidth="1"/>
  </cols>
  <sheetData>
    <row r="1" spans="1:9" x14ac:dyDescent="0.25">
      <c r="A1" s="33" t="s">
        <v>12</v>
      </c>
      <c r="B1" s="33"/>
      <c r="C1" s="33"/>
      <c r="D1" s="33"/>
      <c r="E1" s="33"/>
      <c r="F1" s="33"/>
      <c r="G1" s="33"/>
      <c r="H1" s="33"/>
    </row>
    <row r="2" spans="1:9" x14ac:dyDescent="0.25">
      <c r="A2" s="34" t="s">
        <v>26</v>
      </c>
      <c r="B2" s="34"/>
      <c r="C2" s="34"/>
      <c r="D2" s="34"/>
      <c r="E2" s="34"/>
      <c r="F2" s="34"/>
      <c r="G2" s="34"/>
      <c r="H2" s="34"/>
    </row>
    <row r="3" spans="1:9" x14ac:dyDescent="0.25">
      <c r="A3" s="34" t="s">
        <v>13</v>
      </c>
      <c r="B3" s="34"/>
      <c r="C3" s="34"/>
      <c r="D3" s="34"/>
      <c r="E3" s="34"/>
      <c r="F3" s="34"/>
      <c r="G3" s="34"/>
      <c r="H3" s="34"/>
    </row>
    <row r="4" spans="1:9" x14ac:dyDescent="0.25">
      <c r="A4" s="2"/>
      <c r="B4" s="2"/>
      <c r="C4" s="2"/>
      <c r="D4" s="2"/>
      <c r="E4" s="2"/>
      <c r="F4" s="2"/>
      <c r="G4" s="2"/>
      <c r="H4" s="2"/>
    </row>
    <row r="5" spans="1:9" x14ac:dyDescent="0.25">
      <c r="A5" s="7"/>
      <c r="B5" s="14" t="s">
        <v>4</v>
      </c>
      <c r="C5" s="14" t="s">
        <v>19</v>
      </c>
      <c r="D5" s="15"/>
      <c r="E5" s="14" t="s">
        <v>25</v>
      </c>
      <c r="F5" s="16" t="s">
        <v>5</v>
      </c>
      <c r="G5" s="14" t="s">
        <v>22</v>
      </c>
      <c r="H5" s="14" t="s">
        <v>9</v>
      </c>
    </row>
    <row r="6" spans="1:9" x14ac:dyDescent="0.25">
      <c r="A6" s="8"/>
      <c r="B6" s="14" t="s">
        <v>21</v>
      </c>
      <c r="C6" s="14" t="s">
        <v>6</v>
      </c>
      <c r="D6" s="14" t="s">
        <v>7</v>
      </c>
      <c r="E6" s="14" t="s">
        <v>24</v>
      </c>
      <c r="F6" s="14" t="s">
        <v>8</v>
      </c>
      <c r="G6" s="14" t="s">
        <v>23</v>
      </c>
      <c r="H6" s="14" t="s">
        <v>10</v>
      </c>
    </row>
    <row r="7" spans="1:9" ht="26.25" x14ac:dyDescent="0.25">
      <c r="A7" s="3"/>
      <c r="B7" s="17" t="s">
        <v>33</v>
      </c>
      <c r="C7" s="18">
        <v>5489</v>
      </c>
      <c r="D7" s="24" t="s">
        <v>43</v>
      </c>
      <c r="E7" s="26" t="s">
        <v>45</v>
      </c>
      <c r="F7" s="29">
        <v>583571</v>
      </c>
      <c r="G7" s="29">
        <v>583570.67000000004</v>
      </c>
      <c r="H7" s="28">
        <v>43987</v>
      </c>
    </row>
    <row r="8" spans="1:9" x14ac:dyDescent="0.25">
      <c r="A8" s="3"/>
      <c r="B8" s="17" t="s">
        <v>35</v>
      </c>
      <c r="C8" s="18">
        <v>2741</v>
      </c>
      <c r="D8" s="24" t="s">
        <v>41</v>
      </c>
      <c r="E8" s="19" t="s">
        <v>46</v>
      </c>
      <c r="F8" s="29">
        <v>3085880</v>
      </c>
      <c r="G8" s="29">
        <v>1500000</v>
      </c>
      <c r="H8" s="28">
        <v>43738</v>
      </c>
    </row>
    <row r="9" spans="1:9" ht="45" x14ac:dyDescent="0.25">
      <c r="A9" s="3"/>
      <c r="B9" s="17" t="s">
        <v>35</v>
      </c>
      <c r="C9" s="18">
        <v>3798</v>
      </c>
      <c r="D9" s="24" t="s">
        <v>42</v>
      </c>
      <c r="E9" s="27" t="s">
        <v>46</v>
      </c>
      <c r="F9" s="29">
        <v>26234615</v>
      </c>
      <c r="G9" s="31">
        <v>6000000</v>
      </c>
      <c r="H9" s="28">
        <v>43822</v>
      </c>
      <c r="I9" s="32" t="s">
        <v>56</v>
      </c>
    </row>
    <row r="10" spans="1:9" ht="26.25" x14ac:dyDescent="0.25">
      <c r="A10" s="3"/>
      <c r="B10" s="17" t="s">
        <v>36</v>
      </c>
      <c r="C10" s="20">
        <v>5500</v>
      </c>
      <c r="D10" s="24" t="s">
        <v>39</v>
      </c>
      <c r="E10" s="26" t="s">
        <v>45</v>
      </c>
      <c r="F10" s="29">
        <v>12650686</v>
      </c>
      <c r="G10" s="29">
        <v>7650000</v>
      </c>
      <c r="H10" s="28">
        <v>43832</v>
      </c>
    </row>
    <row r="11" spans="1:9" x14ac:dyDescent="0.25">
      <c r="A11" s="3"/>
      <c r="B11" s="17" t="s">
        <v>37</v>
      </c>
      <c r="C11" s="18">
        <v>5589</v>
      </c>
      <c r="D11" s="24" t="s">
        <v>54</v>
      </c>
      <c r="E11" s="19" t="s">
        <v>46</v>
      </c>
      <c r="F11" s="29">
        <v>3536400</v>
      </c>
      <c r="G11" s="29">
        <v>2300000</v>
      </c>
      <c r="H11" s="28">
        <v>43917</v>
      </c>
    </row>
    <row r="12" spans="1:9" ht="29.25" customHeight="1" x14ac:dyDescent="0.25">
      <c r="A12" s="3"/>
      <c r="B12" s="17" t="s">
        <v>38</v>
      </c>
      <c r="C12" s="18">
        <v>5708</v>
      </c>
      <c r="D12" s="25" t="s">
        <v>40</v>
      </c>
      <c r="E12" s="27" t="s">
        <v>53</v>
      </c>
      <c r="F12" s="29">
        <v>785338</v>
      </c>
      <c r="G12" s="29">
        <v>785338</v>
      </c>
      <c r="H12" s="28">
        <v>43993</v>
      </c>
    </row>
    <row r="13" spans="1:9" x14ac:dyDescent="0.25">
      <c r="A13" s="3"/>
      <c r="B13" s="21" t="s">
        <v>11</v>
      </c>
      <c r="C13" s="19"/>
      <c r="D13" s="22"/>
      <c r="E13" s="22"/>
      <c r="F13" s="23">
        <f>SUM(F7:F12)</f>
        <v>46876490</v>
      </c>
      <c r="G13" s="23">
        <f>SUM(G7:G11)</f>
        <v>18033570.670000002</v>
      </c>
      <c r="H13" s="18"/>
    </row>
    <row r="14" spans="1:9" x14ac:dyDescent="0.25">
      <c r="A14" s="3"/>
      <c r="B14" s="10"/>
      <c r="C14" s="10"/>
      <c r="D14" s="10"/>
      <c r="E14" s="10"/>
      <c r="F14" s="10"/>
      <c r="H14" s="9"/>
    </row>
    <row r="15" spans="1:9" ht="15.75" x14ac:dyDescent="0.25">
      <c r="A15" s="3"/>
      <c r="B15" s="11" t="s">
        <v>31</v>
      </c>
    </row>
    <row r="16" spans="1:9" ht="15.75" x14ac:dyDescent="0.25">
      <c r="A16" s="3"/>
      <c r="B16" s="11" t="s">
        <v>27</v>
      </c>
    </row>
    <row r="17" spans="1:2" ht="15.75" x14ac:dyDescent="0.25">
      <c r="A17" s="3"/>
      <c r="B17" s="11" t="s">
        <v>14</v>
      </c>
    </row>
    <row r="18" spans="1:2" ht="15.75" x14ac:dyDescent="0.25">
      <c r="A18" s="10"/>
      <c r="B18" s="11" t="s">
        <v>15</v>
      </c>
    </row>
    <row r="19" spans="1:2" ht="15.75" x14ac:dyDescent="0.25">
      <c r="B19" s="11" t="s">
        <v>16</v>
      </c>
    </row>
    <row r="20" spans="1:2" ht="15.75" x14ac:dyDescent="0.25">
      <c r="B20" s="11" t="s">
        <v>28</v>
      </c>
    </row>
    <row r="22" spans="1:2" ht="15.75" x14ac:dyDescent="0.25">
      <c r="B22" s="11" t="s">
        <v>29</v>
      </c>
    </row>
    <row r="23" spans="1:2" ht="15.75" x14ac:dyDescent="0.25">
      <c r="B23" s="11" t="s">
        <v>30</v>
      </c>
    </row>
    <row r="25" spans="1:2" ht="15.75" x14ac:dyDescent="0.25">
      <c r="B25" s="11"/>
    </row>
  </sheetData>
  <sortState xmlns:xlrd2="http://schemas.microsoft.com/office/spreadsheetml/2017/richdata2" ref="B7:G10">
    <sortCondition ref="B7:B10"/>
  </sortState>
  <mergeCells count="3">
    <mergeCell ref="A1:H1"/>
    <mergeCell ref="A2:H2"/>
    <mergeCell ref="A3:H3"/>
  </mergeCells>
  <pageMargins left="0.2" right="0.2"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8"/>
  <sheetViews>
    <sheetView workbookViewId="0">
      <selection activeCell="C9" sqref="C9"/>
    </sheetView>
  </sheetViews>
  <sheetFormatPr defaultRowHeight="15" x14ac:dyDescent="0.25"/>
  <cols>
    <col min="1" max="1" width="21.140625" customWidth="1"/>
    <col min="2" max="2" width="2.140625" customWidth="1"/>
    <col min="3" max="3" width="47.42578125" customWidth="1"/>
  </cols>
  <sheetData>
    <row r="1" spans="1:8" x14ac:dyDescent="0.25">
      <c r="A1" s="33" t="s">
        <v>12</v>
      </c>
      <c r="B1" s="33"/>
      <c r="C1" s="33"/>
      <c r="D1" s="33"/>
      <c r="E1" s="33"/>
      <c r="F1" s="33"/>
      <c r="G1" s="33"/>
      <c r="H1" s="33"/>
    </row>
    <row r="2" spans="1:8" x14ac:dyDescent="0.25">
      <c r="A2" s="34" t="str">
        <f>+'GPR Summary'!A2:H2</f>
        <v>FY 2019 Capitalization Grant  -  Green Project Reserve Requirement</v>
      </c>
      <c r="B2" s="34"/>
      <c r="C2" s="34"/>
      <c r="D2" s="34"/>
      <c r="E2" s="34"/>
      <c r="F2" s="34"/>
      <c r="G2" s="34"/>
      <c r="H2" s="34"/>
    </row>
    <row r="5" spans="1:8" x14ac:dyDescent="0.25">
      <c r="A5" s="13" t="s">
        <v>17</v>
      </c>
      <c r="B5" s="13"/>
      <c r="C5" s="12" t="str">
        <f>+'GPR Summary'!B7</f>
        <v>Lake Arispie HOA</v>
      </c>
    </row>
    <row r="6" spans="1:8" x14ac:dyDescent="0.25">
      <c r="A6" s="13" t="s">
        <v>18</v>
      </c>
      <c r="B6" s="13"/>
      <c r="C6" s="12" t="str">
        <f>+'GPR Summary'!D7</f>
        <v>Convert single cell pond to 2-celled aerated lagoon</v>
      </c>
    </row>
    <row r="7" spans="1:8" x14ac:dyDescent="0.25">
      <c r="A7" t="s">
        <v>0</v>
      </c>
      <c r="C7" s="5">
        <f>+'GPR Summary'!C7</f>
        <v>5489</v>
      </c>
    </row>
    <row r="8" spans="1:8" x14ac:dyDescent="0.25">
      <c r="A8" t="s">
        <v>1</v>
      </c>
      <c r="C8" s="6">
        <f>+'GPR Summary'!F7</f>
        <v>583571</v>
      </c>
    </row>
    <row r="9" spans="1:8" x14ac:dyDescent="0.25">
      <c r="A9" t="s">
        <v>2</v>
      </c>
      <c r="C9" s="6">
        <f>+'GPR Summary'!G7</f>
        <v>583570.67000000004</v>
      </c>
    </row>
    <row r="12" spans="1:8" ht="15.75" thickBot="1" x14ac:dyDescent="0.3">
      <c r="A12" s="37" t="s">
        <v>3</v>
      </c>
      <c r="B12" s="37"/>
      <c r="C12" s="37"/>
      <c r="D12" s="37"/>
      <c r="E12" s="37"/>
    </row>
    <row r="13" spans="1:8" ht="15.75" thickTop="1" x14ac:dyDescent="0.25">
      <c r="C13" s="4"/>
    </row>
    <row r="14" spans="1:8" x14ac:dyDescent="0.25">
      <c r="A14" s="35" t="s">
        <v>32</v>
      </c>
      <c r="B14" s="35"/>
      <c r="C14" s="35"/>
      <c r="D14" s="35"/>
      <c r="E14" s="35"/>
    </row>
    <row r="15" spans="1:8" x14ac:dyDescent="0.25">
      <c r="A15" s="35"/>
      <c r="B15" s="35"/>
      <c r="C15" s="35"/>
      <c r="D15" s="35"/>
      <c r="E15" s="35"/>
      <c r="G15" s="4"/>
    </row>
    <row r="16" spans="1:8" x14ac:dyDescent="0.25">
      <c r="A16" s="35"/>
      <c r="B16" s="35"/>
      <c r="C16" s="35"/>
      <c r="D16" s="35"/>
      <c r="E16" s="35"/>
    </row>
    <row r="17" spans="1:5" x14ac:dyDescent="0.25">
      <c r="A17" s="36"/>
      <c r="B17" s="36"/>
      <c r="C17" s="36"/>
      <c r="D17" s="36"/>
      <c r="E17" s="36"/>
    </row>
    <row r="18" spans="1:5" x14ac:dyDescent="0.25">
      <c r="A18" s="36"/>
      <c r="B18" s="36"/>
      <c r="C18" s="36"/>
      <c r="D18" s="36"/>
      <c r="E18" s="36"/>
    </row>
    <row r="19" spans="1:5" ht="31.5" customHeight="1" x14ac:dyDescent="0.25">
      <c r="A19" s="36"/>
      <c r="B19" s="36"/>
      <c r="C19" s="36"/>
      <c r="D19" s="36"/>
      <c r="E19" s="36"/>
    </row>
    <row r="20" spans="1:5" ht="64.5" customHeight="1" x14ac:dyDescent="0.25">
      <c r="A20" s="36"/>
      <c r="B20" s="36"/>
      <c r="C20" s="36"/>
      <c r="D20" s="36"/>
      <c r="E20" s="36"/>
    </row>
    <row r="21" spans="1:5" ht="17.25" customHeight="1" thickBot="1" x14ac:dyDescent="0.3">
      <c r="A21" s="37" t="s">
        <v>20</v>
      </c>
      <c r="B21" s="37"/>
      <c r="C21" s="37"/>
      <c r="D21" s="37"/>
      <c r="E21" s="37"/>
    </row>
    <row r="22" spans="1:5" ht="15" customHeight="1" thickTop="1" x14ac:dyDescent="0.25"/>
    <row r="23" spans="1:5" x14ac:dyDescent="0.25">
      <c r="A23" s="35" t="s">
        <v>44</v>
      </c>
      <c r="B23" s="35"/>
      <c r="C23" s="35"/>
      <c r="D23" s="35"/>
      <c r="E23" s="35"/>
    </row>
    <row r="24" spans="1:5" ht="15" customHeight="1" x14ac:dyDescent="0.25">
      <c r="A24" s="35"/>
      <c r="B24" s="35"/>
      <c r="C24" s="35"/>
      <c r="D24" s="35"/>
      <c r="E24" s="35"/>
    </row>
    <row r="27" spans="1:5" ht="15" customHeight="1" x14ac:dyDescent="0.25"/>
    <row r="28" spans="1:5" ht="14.25" customHeight="1" x14ac:dyDescent="0.25"/>
  </sheetData>
  <mergeCells count="6">
    <mergeCell ref="A23:E24"/>
    <mergeCell ref="A14:E20"/>
    <mergeCell ref="A1:H1"/>
    <mergeCell ref="A2:H2"/>
    <mergeCell ref="A12:E12"/>
    <mergeCell ref="A21:E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workbookViewId="0">
      <selection activeCell="C9" sqref="C9"/>
    </sheetView>
  </sheetViews>
  <sheetFormatPr defaultRowHeight="15" x14ac:dyDescent="0.25"/>
  <cols>
    <col min="1" max="1" width="21.140625" customWidth="1"/>
    <col min="2" max="2" width="2.140625" customWidth="1"/>
    <col min="3" max="3" width="43" customWidth="1"/>
    <col min="5" max="5" width="14" customWidth="1"/>
  </cols>
  <sheetData>
    <row r="1" spans="1:8" x14ac:dyDescent="0.25">
      <c r="A1" s="33" t="s">
        <v>12</v>
      </c>
      <c r="B1" s="33"/>
      <c r="C1" s="33"/>
      <c r="D1" s="33"/>
      <c r="E1" s="33"/>
      <c r="F1" s="33"/>
      <c r="G1" s="33"/>
      <c r="H1" s="33"/>
    </row>
    <row r="2" spans="1:8" x14ac:dyDescent="0.25">
      <c r="A2" s="34" t="str">
        <f>+'GPR Summary'!A2:H2</f>
        <v>FY 2019 Capitalization Grant  -  Green Project Reserve Requirement</v>
      </c>
      <c r="B2" s="34"/>
      <c r="C2" s="34"/>
      <c r="D2" s="34"/>
      <c r="E2" s="34"/>
      <c r="F2" s="34"/>
      <c r="G2" s="34"/>
      <c r="H2" s="34"/>
    </row>
    <row r="5" spans="1:8" x14ac:dyDescent="0.25">
      <c r="A5" s="13" t="s">
        <v>17</v>
      </c>
      <c r="B5" s="13"/>
      <c r="C5" s="12" t="str">
        <f>+'GPR Summary'!B8</f>
        <v>MWRDGC</v>
      </c>
    </row>
    <row r="6" spans="1:8" x14ac:dyDescent="0.25">
      <c r="A6" s="13" t="s">
        <v>18</v>
      </c>
      <c r="B6" s="13"/>
      <c r="C6" s="12" t="str">
        <f>+'GPR Summary'!D8</f>
        <v>Modifications to 12 TARP Structures</v>
      </c>
    </row>
    <row r="7" spans="1:8" x14ac:dyDescent="0.25">
      <c r="A7" t="s">
        <v>0</v>
      </c>
      <c r="C7" s="5">
        <f>+'GPR Summary'!C8</f>
        <v>2741</v>
      </c>
    </row>
    <row r="8" spans="1:8" x14ac:dyDescent="0.25">
      <c r="A8" t="s">
        <v>1</v>
      </c>
      <c r="C8" s="6">
        <f>+'GPR Summary'!F8</f>
        <v>3085880</v>
      </c>
    </row>
    <row r="9" spans="1:8" x14ac:dyDescent="0.25">
      <c r="A9" t="s">
        <v>2</v>
      </c>
      <c r="C9" s="6">
        <f>+'GPR Summary'!G8</f>
        <v>1500000</v>
      </c>
    </row>
    <row r="12" spans="1:8" ht="15.75" thickBot="1" x14ac:dyDescent="0.3">
      <c r="A12" s="37" t="s">
        <v>3</v>
      </c>
      <c r="B12" s="37"/>
      <c r="C12" s="37"/>
      <c r="D12" s="37"/>
      <c r="E12" s="37"/>
    </row>
    <row r="13" spans="1:8" ht="15.75" thickTop="1" x14ac:dyDescent="0.25"/>
    <row r="14" spans="1:8" x14ac:dyDescent="0.25">
      <c r="A14" s="39" t="s">
        <v>34</v>
      </c>
      <c r="B14" s="39"/>
      <c r="C14" s="39"/>
      <c r="D14" s="39"/>
      <c r="E14" s="39"/>
    </row>
    <row r="15" spans="1:8" x14ac:dyDescent="0.25">
      <c r="A15" s="39"/>
      <c r="B15" s="39"/>
      <c r="C15" s="39"/>
      <c r="D15" s="39"/>
      <c r="E15" s="39"/>
    </row>
    <row r="16" spans="1:8" ht="98.25" customHeight="1" x14ac:dyDescent="0.25">
      <c r="A16" s="39"/>
      <c r="B16" s="39"/>
      <c r="C16" s="39"/>
      <c r="D16" s="39"/>
      <c r="E16" s="39"/>
    </row>
    <row r="17" spans="1:5" x14ac:dyDescent="0.25">
      <c r="C17" s="1"/>
    </row>
    <row r="18" spans="1:5" ht="15" customHeight="1" thickBot="1" x14ac:dyDescent="0.3">
      <c r="A18" s="37" t="str">
        <f>+'Lake Arispie HOA L175489'!A21:E21</f>
        <v>USEPA Green Project Reserve Eligibility Guidance Citations</v>
      </c>
      <c r="B18" s="37"/>
      <c r="C18" s="37"/>
      <c r="D18" s="37"/>
      <c r="E18" s="37"/>
    </row>
    <row r="19" spans="1:5" ht="15.75" customHeight="1" thickTop="1" x14ac:dyDescent="0.25"/>
    <row r="20" spans="1:5" ht="15" customHeight="1" x14ac:dyDescent="0.25">
      <c r="A20" s="35">
        <v>3.2</v>
      </c>
      <c r="B20" s="35"/>
      <c r="C20" s="35"/>
      <c r="D20" s="35"/>
      <c r="E20" s="35"/>
    </row>
    <row r="21" spans="1:5" x14ac:dyDescent="0.25">
      <c r="A21" s="35"/>
      <c r="B21" s="35"/>
      <c r="C21" s="35"/>
      <c r="D21" s="35"/>
      <c r="E21" s="35"/>
    </row>
    <row r="23" spans="1:5" ht="15" customHeight="1" x14ac:dyDescent="0.25">
      <c r="A23" s="38"/>
      <c r="B23" s="38"/>
      <c r="C23" s="38"/>
      <c r="D23" s="38"/>
      <c r="E23" s="38"/>
    </row>
    <row r="25" spans="1:5" x14ac:dyDescent="0.25">
      <c r="C25" s="1"/>
    </row>
    <row r="27" spans="1:5" x14ac:dyDescent="0.25">
      <c r="C27" s="1"/>
    </row>
  </sheetData>
  <mergeCells count="7">
    <mergeCell ref="A20:E21"/>
    <mergeCell ref="A23:E23"/>
    <mergeCell ref="A1:H1"/>
    <mergeCell ref="A2:H2"/>
    <mergeCell ref="A12:E12"/>
    <mergeCell ref="A18:E18"/>
    <mergeCell ref="A14:E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
  <sheetViews>
    <sheetView workbookViewId="0">
      <selection activeCell="C9" sqref="C9"/>
    </sheetView>
  </sheetViews>
  <sheetFormatPr defaultRowHeight="15" x14ac:dyDescent="0.25"/>
  <cols>
    <col min="3" max="3" width="59.7109375" customWidth="1"/>
  </cols>
  <sheetData>
    <row r="1" spans="1:8" x14ac:dyDescent="0.25">
      <c r="A1" s="33" t="s">
        <v>12</v>
      </c>
      <c r="B1" s="33"/>
      <c r="C1" s="33"/>
      <c r="D1" s="33"/>
      <c r="E1" s="33"/>
      <c r="F1" s="33"/>
      <c r="G1" s="33"/>
      <c r="H1" s="33"/>
    </row>
    <row r="2" spans="1:8" x14ac:dyDescent="0.25">
      <c r="A2" s="34" t="str">
        <f>+'GPR Summary'!A2:H2</f>
        <v>FY 2019 Capitalization Grant  -  Green Project Reserve Requirement</v>
      </c>
      <c r="B2" s="34"/>
      <c r="C2" s="34"/>
      <c r="D2" s="34"/>
      <c r="E2" s="34"/>
      <c r="F2" s="34"/>
      <c r="G2" s="34"/>
      <c r="H2" s="34"/>
    </row>
    <row r="5" spans="1:8" x14ac:dyDescent="0.25">
      <c r="A5" s="13" t="s">
        <v>17</v>
      </c>
      <c r="B5" s="13"/>
      <c r="C5" s="12" t="str">
        <f>+'GPR Summary'!B9</f>
        <v>MWRDGC</v>
      </c>
    </row>
    <row r="6" spans="1:8" x14ac:dyDescent="0.25">
      <c r="A6" s="13" t="s">
        <v>18</v>
      </c>
      <c r="B6" s="13"/>
      <c r="C6" s="12" t="str">
        <f>+'GPR Summary'!D9</f>
        <v>Digester Sludge Heating System Upgrades &amp; Boiler Removal</v>
      </c>
    </row>
    <row r="7" spans="1:8" x14ac:dyDescent="0.25">
      <c r="A7" t="s">
        <v>0</v>
      </c>
      <c r="C7" s="5">
        <f>+'GPR Summary'!C9</f>
        <v>3798</v>
      </c>
    </row>
    <row r="8" spans="1:8" x14ac:dyDescent="0.25">
      <c r="A8" t="s">
        <v>1</v>
      </c>
      <c r="C8" s="6">
        <f>+'GPR Summary'!F9</f>
        <v>26234615</v>
      </c>
    </row>
    <row r="9" spans="1:8" x14ac:dyDescent="0.25">
      <c r="A9" t="s">
        <v>2</v>
      </c>
      <c r="C9" s="6">
        <f>+'GPR Summary'!G9</f>
        <v>6000000</v>
      </c>
    </row>
    <row r="12" spans="1:8" ht="15.75" thickBot="1" x14ac:dyDescent="0.3">
      <c r="A12" s="37" t="s">
        <v>3</v>
      </c>
      <c r="B12" s="37"/>
      <c r="C12" s="37"/>
      <c r="D12" s="37"/>
      <c r="E12" s="37"/>
    </row>
    <row r="13" spans="1:8" ht="15.75" thickTop="1" x14ac:dyDescent="0.25"/>
    <row r="14" spans="1:8" x14ac:dyDescent="0.25">
      <c r="A14" s="39" t="s">
        <v>57</v>
      </c>
      <c r="B14" s="39"/>
      <c r="C14" s="39"/>
      <c r="D14" s="39"/>
      <c r="E14" s="39"/>
    </row>
    <row r="15" spans="1:8" x14ac:dyDescent="0.25">
      <c r="A15" s="39"/>
      <c r="B15" s="39"/>
      <c r="C15" s="39"/>
      <c r="D15" s="39"/>
      <c r="E15" s="39"/>
    </row>
    <row r="16" spans="1:8" ht="106.5" customHeight="1" x14ac:dyDescent="0.25">
      <c r="A16" s="39"/>
      <c r="B16" s="39"/>
      <c r="C16" s="39"/>
      <c r="D16" s="39"/>
      <c r="E16" s="39"/>
    </row>
    <row r="17" spans="1:5" x14ac:dyDescent="0.25">
      <c r="C17" s="1"/>
    </row>
    <row r="18" spans="1:5" ht="15.75" thickBot="1" x14ac:dyDescent="0.3">
      <c r="A18" s="37" t="str">
        <f>+'Lake Arispie HOA L175489'!A21:E21</f>
        <v>USEPA Green Project Reserve Eligibility Guidance Citations</v>
      </c>
      <c r="B18" s="37"/>
      <c r="C18" s="37"/>
      <c r="D18" s="37"/>
      <c r="E18" s="37"/>
    </row>
    <row r="19" spans="1:5" ht="15.75" thickTop="1" x14ac:dyDescent="0.25"/>
    <row r="20" spans="1:5" x14ac:dyDescent="0.25">
      <c r="A20" s="35">
        <v>3.2</v>
      </c>
      <c r="B20" s="35"/>
      <c r="C20" s="35"/>
      <c r="D20" s="35"/>
      <c r="E20" s="35"/>
    </row>
    <row r="21" spans="1:5" x14ac:dyDescent="0.25">
      <c r="A21" s="35"/>
      <c r="B21" s="35"/>
      <c r="C21" s="35"/>
      <c r="D21" s="35"/>
      <c r="E21" s="35"/>
    </row>
  </sheetData>
  <mergeCells count="6">
    <mergeCell ref="A20:E21"/>
    <mergeCell ref="A1:H1"/>
    <mergeCell ref="A2:H2"/>
    <mergeCell ref="A12:E12"/>
    <mergeCell ref="A14:E16"/>
    <mergeCell ref="A18:E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1"/>
  <sheetViews>
    <sheetView workbookViewId="0">
      <selection activeCell="C9" sqref="C9"/>
    </sheetView>
  </sheetViews>
  <sheetFormatPr defaultRowHeight="15" x14ac:dyDescent="0.25"/>
  <cols>
    <col min="3" max="3" width="49.85546875" customWidth="1"/>
  </cols>
  <sheetData>
    <row r="1" spans="1:8" x14ac:dyDescent="0.25">
      <c r="A1" s="33" t="s">
        <v>12</v>
      </c>
      <c r="B1" s="33"/>
      <c r="C1" s="33"/>
      <c r="D1" s="33"/>
      <c r="E1" s="33"/>
      <c r="F1" s="33"/>
      <c r="G1" s="33"/>
      <c r="H1" s="33"/>
    </row>
    <row r="2" spans="1:8" x14ac:dyDescent="0.25">
      <c r="A2" s="34" t="str">
        <f>+'GPR Summary'!A2:H2</f>
        <v>FY 2019 Capitalization Grant  -  Green Project Reserve Requirement</v>
      </c>
      <c r="B2" s="34"/>
      <c r="C2" s="34"/>
      <c r="D2" s="34"/>
      <c r="E2" s="34"/>
      <c r="F2" s="34"/>
      <c r="G2" s="34"/>
      <c r="H2" s="34"/>
    </row>
    <row r="5" spans="1:8" x14ac:dyDescent="0.25">
      <c r="A5" s="13" t="s">
        <v>17</v>
      </c>
      <c r="B5" s="13"/>
      <c r="C5" s="12" t="str">
        <f>+'GPR Summary'!B10</f>
        <v>Fox River WRD</v>
      </c>
    </row>
    <row r="6" spans="1:8" x14ac:dyDescent="0.25">
      <c r="A6" s="13" t="s">
        <v>18</v>
      </c>
      <c r="B6" s="13"/>
      <c r="C6" s="12" t="str">
        <f>+'GPR Summary'!D10</f>
        <v>Phosphorus Removal Improvements - Pagorski Plant</v>
      </c>
    </row>
    <row r="7" spans="1:8" x14ac:dyDescent="0.25">
      <c r="A7" t="s">
        <v>0</v>
      </c>
      <c r="C7" s="5">
        <f>+'GPR Summary'!C10</f>
        <v>5500</v>
      </c>
    </row>
    <row r="8" spans="1:8" x14ac:dyDescent="0.25">
      <c r="A8" t="s">
        <v>1</v>
      </c>
      <c r="C8" s="6">
        <f>+'GPR Summary'!F10</f>
        <v>12650686</v>
      </c>
    </row>
    <row r="9" spans="1:8" x14ac:dyDescent="0.25">
      <c r="A9" t="s">
        <v>2</v>
      </c>
      <c r="C9" s="6">
        <f>+'GPR Summary'!G10</f>
        <v>7650000</v>
      </c>
    </row>
    <row r="12" spans="1:8" ht="15.75" thickBot="1" x14ac:dyDescent="0.3">
      <c r="A12" s="37" t="s">
        <v>3</v>
      </c>
      <c r="B12" s="37"/>
      <c r="C12" s="37"/>
      <c r="D12" s="37"/>
      <c r="E12" s="37"/>
    </row>
    <row r="13" spans="1:8" ht="15.75" thickTop="1" x14ac:dyDescent="0.25"/>
    <row r="14" spans="1:8" x14ac:dyDescent="0.25">
      <c r="A14" s="39" t="s">
        <v>47</v>
      </c>
      <c r="B14" s="39"/>
      <c r="C14" s="39"/>
      <c r="D14" s="39"/>
      <c r="E14" s="39"/>
    </row>
    <row r="15" spans="1:8" x14ac:dyDescent="0.25">
      <c r="A15" s="39"/>
      <c r="B15" s="39"/>
      <c r="C15" s="39"/>
      <c r="D15" s="39"/>
      <c r="E15" s="39"/>
    </row>
    <row r="16" spans="1:8" ht="174" customHeight="1" x14ac:dyDescent="0.25">
      <c r="A16" s="39"/>
      <c r="B16" s="39"/>
      <c r="C16" s="39"/>
      <c r="D16" s="39"/>
      <c r="E16" s="39"/>
    </row>
    <row r="17" spans="1:5" x14ac:dyDescent="0.25">
      <c r="C17" s="1"/>
    </row>
    <row r="18" spans="1:5" ht="15.75" thickBot="1" x14ac:dyDescent="0.3">
      <c r="A18" s="37" t="str">
        <f>+'Lake Arispie HOA L175489'!A21:E21</f>
        <v>USEPA Green Project Reserve Eligibility Guidance Citations</v>
      </c>
      <c r="B18" s="37"/>
      <c r="C18" s="37"/>
      <c r="D18" s="37"/>
      <c r="E18" s="37"/>
    </row>
    <row r="19" spans="1:5" ht="15.75" thickTop="1" x14ac:dyDescent="0.25"/>
    <row r="20" spans="1:5" x14ac:dyDescent="0.25">
      <c r="A20" s="35" t="s">
        <v>48</v>
      </c>
      <c r="B20" s="35"/>
      <c r="C20" s="35"/>
      <c r="D20" s="35"/>
      <c r="E20" s="35"/>
    </row>
    <row r="21" spans="1:5" x14ac:dyDescent="0.25">
      <c r="A21" s="35"/>
      <c r="B21" s="35"/>
      <c r="C21" s="35"/>
      <c r="D21" s="35"/>
      <c r="E21" s="35"/>
    </row>
  </sheetData>
  <mergeCells count="6">
    <mergeCell ref="A20:E21"/>
    <mergeCell ref="A1:H1"/>
    <mergeCell ref="A2:H2"/>
    <mergeCell ref="A12:E12"/>
    <mergeCell ref="A14:E16"/>
    <mergeCell ref="A18:E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E69EA-02F4-43C2-AAB8-5CC617D59F9D}">
  <dimension ref="A1:H21"/>
  <sheetViews>
    <sheetView workbookViewId="0">
      <selection activeCell="C9" sqref="C9"/>
    </sheetView>
  </sheetViews>
  <sheetFormatPr defaultRowHeight="15" x14ac:dyDescent="0.25"/>
  <cols>
    <col min="3" max="3" width="49.5703125" customWidth="1"/>
  </cols>
  <sheetData>
    <row r="1" spans="1:8" x14ac:dyDescent="0.25">
      <c r="A1" s="33" t="s">
        <v>12</v>
      </c>
      <c r="B1" s="33"/>
      <c r="C1" s="33"/>
      <c r="D1" s="33"/>
      <c r="E1" s="33"/>
      <c r="F1" s="33"/>
      <c r="G1" s="33"/>
      <c r="H1" s="33"/>
    </row>
    <row r="2" spans="1:8" x14ac:dyDescent="0.25">
      <c r="A2" s="34" t="str">
        <f>+'GPR Summary'!A2:H2</f>
        <v>FY 2019 Capitalization Grant  -  Green Project Reserve Requirement</v>
      </c>
      <c r="B2" s="34"/>
      <c r="C2" s="34"/>
      <c r="D2" s="34"/>
      <c r="E2" s="34"/>
      <c r="F2" s="34"/>
      <c r="G2" s="34"/>
      <c r="H2" s="34"/>
    </row>
    <row r="5" spans="1:8" x14ac:dyDescent="0.25">
      <c r="A5" s="13" t="s">
        <v>17</v>
      </c>
      <c r="B5" s="13"/>
      <c r="C5" s="12" t="s">
        <v>37</v>
      </c>
    </row>
    <row r="6" spans="1:8" x14ac:dyDescent="0.25">
      <c r="A6" s="13" t="s">
        <v>18</v>
      </c>
      <c r="B6" s="13"/>
      <c r="C6" s="30" t="s">
        <v>54</v>
      </c>
    </row>
    <row r="7" spans="1:8" x14ac:dyDescent="0.25">
      <c r="A7" t="s">
        <v>0</v>
      </c>
      <c r="C7" s="5">
        <v>5589</v>
      </c>
    </row>
    <row r="8" spans="1:8" x14ac:dyDescent="0.25">
      <c r="A8" t="s">
        <v>1</v>
      </c>
      <c r="C8" s="6">
        <f>+'GPR Summary'!F11</f>
        <v>3536400</v>
      </c>
    </row>
    <row r="9" spans="1:8" x14ac:dyDescent="0.25">
      <c r="A9" t="s">
        <v>2</v>
      </c>
      <c r="C9" s="6">
        <f>+'GPR Summary'!G11</f>
        <v>2300000</v>
      </c>
    </row>
    <row r="12" spans="1:8" ht="15.75" thickBot="1" x14ac:dyDescent="0.3">
      <c r="A12" s="37" t="s">
        <v>3</v>
      </c>
      <c r="B12" s="37"/>
      <c r="C12" s="37"/>
      <c r="D12" s="37"/>
      <c r="E12" s="37"/>
    </row>
    <row r="13" spans="1:8" ht="15.75" thickTop="1" x14ac:dyDescent="0.25"/>
    <row r="14" spans="1:8" x14ac:dyDescent="0.25">
      <c r="A14" s="39" t="s">
        <v>49</v>
      </c>
      <c r="B14" s="39"/>
      <c r="C14" s="39"/>
      <c r="D14" s="39"/>
      <c r="E14" s="39"/>
    </row>
    <row r="15" spans="1:8" x14ac:dyDescent="0.25">
      <c r="A15" s="39"/>
      <c r="B15" s="39"/>
      <c r="C15" s="39"/>
      <c r="D15" s="39"/>
      <c r="E15" s="39"/>
    </row>
    <row r="16" spans="1:8" ht="132.75" customHeight="1" x14ac:dyDescent="0.25">
      <c r="A16" s="39"/>
      <c r="B16" s="39"/>
      <c r="C16" s="39"/>
      <c r="D16" s="39"/>
      <c r="E16" s="39"/>
    </row>
    <row r="17" spans="1:5" x14ac:dyDescent="0.25">
      <c r="C17" s="1"/>
    </row>
    <row r="18" spans="1:5" ht="15.75" thickBot="1" x14ac:dyDescent="0.3">
      <c r="A18" s="37" t="str">
        <f>+'Lake Arispie HOA L175489'!A21:E21</f>
        <v>USEPA Green Project Reserve Eligibility Guidance Citations</v>
      </c>
      <c r="B18" s="37"/>
      <c r="C18" s="37"/>
      <c r="D18" s="37"/>
      <c r="E18" s="37"/>
    </row>
    <row r="19" spans="1:5" ht="15.75" thickTop="1" x14ac:dyDescent="0.25"/>
    <row r="20" spans="1:5" x14ac:dyDescent="0.25">
      <c r="A20" s="35" t="s">
        <v>50</v>
      </c>
      <c r="B20" s="35"/>
      <c r="C20" s="35"/>
      <c r="D20" s="35"/>
      <c r="E20" s="35"/>
    </row>
    <row r="21" spans="1:5" x14ac:dyDescent="0.25">
      <c r="A21" s="35"/>
      <c r="B21" s="35"/>
      <c r="C21" s="35"/>
      <c r="D21" s="35"/>
      <c r="E21" s="35"/>
    </row>
  </sheetData>
  <mergeCells count="6">
    <mergeCell ref="A20:E21"/>
    <mergeCell ref="A1:H1"/>
    <mergeCell ref="A2:H2"/>
    <mergeCell ref="A12:E12"/>
    <mergeCell ref="A14:E16"/>
    <mergeCell ref="A18:E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E7619-726C-4FA1-9F0C-E18AB5CB40EA}">
  <sheetPr>
    <pageSetUpPr fitToPage="1"/>
  </sheetPr>
  <dimension ref="A1:H28"/>
  <sheetViews>
    <sheetView workbookViewId="0">
      <selection activeCell="C9" sqref="C9"/>
    </sheetView>
  </sheetViews>
  <sheetFormatPr defaultRowHeight="15" x14ac:dyDescent="0.25"/>
  <cols>
    <col min="1" max="1" width="21.140625" customWidth="1"/>
    <col min="2" max="2" width="2.140625" customWidth="1"/>
    <col min="3" max="3" width="38.140625" customWidth="1"/>
  </cols>
  <sheetData>
    <row r="1" spans="1:8" x14ac:dyDescent="0.25">
      <c r="A1" s="33" t="s">
        <v>12</v>
      </c>
      <c r="B1" s="33"/>
      <c r="C1" s="33"/>
      <c r="D1" s="33"/>
      <c r="E1" s="33"/>
      <c r="F1" s="33"/>
      <c r="G1" s="33"/>
      <c r="H1" s="33"/>
    </row>
    <row r="2" spans="1:8" x14ac:dyDescent="0.25">
      <c r="A2" s="34" t="str">
        <f>+'GPR Summary'!A2:H2</f>
        <v>FY 2019 Capitalization Grant  -  Green Project Reserve Requirement</v>
      </c>
      <c r="B2" s="34"/>
      <c r="C2" s="34"/>
      <c r="D2" s="34"/>
      <c r="E2" s="34"/>
      <c r="F2" s="34"/>
      <c r="G2" s="34"/>
      <c r="H2" s="34"/>
    </row>
    <row r="5" spans="1:8" x14ac:dyDescent="0.25">
      <c r="A5" s="13" t="s">
        <v>17</v>
      </c>
      <c r="B5" s="13"/>
      <c r="C5" s="12" t="s">
        <v>38</v>
      </c>
    </row>
    <row r="6" spans="1:8" x14ac:dyDescent="0.25">
      <c r="A6" s="13" t="s">
        <v>18</v>
      </c>
      <c r="B6" s="13"/>
      <c r="C6" s="12" t="s">
        <v>55</v>
      </c>
    </row>
    <row r="7" spans="1:8" x14ac:dyDescent="0.25">
      <c r="A7" t="s">
        <v>0</v>
      </c>
      <c r="C7" s="5">
        <v>5708</v>
      </c>
    </row>
    <row r="8" spans="1:8" x14ac:dyDescent="0.25">
      <c r="A8" t="s">
        <v>1</v>
      </c>
      <c r="C8" s="6">
        <f>+'GPR Summary'!F12</f>
        <v>785338</v>
      </c>
    </row>
    <row r="9" spans="1:8" x14ac:dyDescent="0.25">
      <c r="A9" t="s">
        <v>2</v>
      </c>
      <c r="C9" s="6">
        <f>+'GPR Summary'!G12</f>
        <v>785338</v>
      </c>
    </row>
    <row r="12" spans="1:8" ht="15.75" thickBot="1" x14ac:dyDescent="0.3">
      <c r="A12" s="37" t="s">
        <v>3</v>
      </c>
      <c r="B12" s="37"/>
      <c r="C12" s="37"/>
      <c r="D12" s="37"/>
      <c r="E12" s="37"/>
    </row>
    <row r="13" spans="1:8" ht="15.75" thickTop="1" x14ac:dyDescent="0.25">
      <c r="C13" s="4"/>
    </row>
    <row r="14" spans="1:8" x14ac:dyDescent="0.25">
      <c r="A14" s="35" t="s">
        <v>51</v>
      </c>
      <c r="B14" s="35"/>
      <c r="C14" s="35"/>
      <c r="D14" s="35"/>
      <c r="E14" s="35"/>
    </row>
    <row r="15" spans="1:8" x14ac:dyDescent="0.25">
      <c r="A15" s="35"/>
      <c r="B15" s="35"/>
      <c r="C15" s="35"/>
      <c r="D15" s="35"/>
      <c r="E15" s="35"/>
      <c r="G15" s="4"/>
    </row>
    <row r="16" spans="1:8" x14ac:dyDescent="0.25">
      <c r="A16" s="35"/>
      <c r="B16" s="35"/>
      <c r="C16" s="35"/>
      <c r="D16" s="35"/>
      <c r="E16" s="35"/>
    </row>
    <row r="17" spans="1:5" x14ac:dyDescent="0.25">
      <c r="A17" s="36"/>
      <c r="B17" s="36"/>
      <c r="C17" s="36"/>
      <c r="D17" s="36"/>
      <c r="E17" s="36"/>
    </row>
    <row r="18" spans="1:5" x14ac:dyDescent="0.25">
      <c r="A18" s="36"/>
      <c r="B18" s="36"/>
      <c r="C18" s="36"/>
      <c r="D18" s="36"/>
      <c r="E18" s="36"/>
    </row>
    <row r="19" spans="1:5" ht="31.5" customHeight="1" x14ac:dyDescent="0.25">
      <c r="A19" s="36"/>
      <c r="B19" s="36"/>
      <c r="C19" s="36"/>
      <c r="D19" s="36"/>
      <c r="E19" s="36"/>
    </row>
    <row r="20" spans="1:5" ht="15.75" customHeight="1" x14ac:dyDescent="0.25">
      <c r="A20" s="36"/>
      <c r="B20" s="36"/>
      <c r="C20" s="36"/>
      <c r="D20" s="36"/>
      <c r="E20" s="36"/>
    </row>
    <row r="21" spans="1:5" ht="17.25" customHeight="1" thickBot="1" x14ac:dyDescent="0.3">
      <c r="A21" s="37" t="s">
        <v>20</v>
      </c>
      <c r="B21" s="37"/>
      <c r="C21" s="37"/>
      <c r="D21" s="37"/>
      <c r="E21" s="37"/>
    </row>
    <row r="22" spans="1:5" ht="15" customHeight="1" thickTop="1" x14ac:dyDescent="0.25"/>
    <row r="23" spans="1:5" x14ac:dyDescent="0.25">
      <c r="A23" s="35" t="s">
        <v>52</v>
      </c>
      <c r="B23" s="35"/>
      <c r="C23" s="35"/>
      <c r="D23" s="35"/>
      <c r="E23" s="35"/>
    </row>
    <row r="24" spans="1:5" ht="15" customHeight="1" x14ac:dyDescent="0.25">
      <c r="A24" s="35"/>
      <c r="B24" s="35"/>
      <c r="C24" s="35"/>
      <c r="D24" s="35"/>
      <c r="E24" s="35"/>
    </row>
    <row r="27" spans="1:5" ht="15" customHeight="1" x14ac:dyDescent="0.25"/>
    <row r="28" spans="1:5" ht="14.25" customHeight="1" x14ac:dyDescent="0.25"/>
  </sheetData>
  <mergeCells count="6">
    <mergeCell ref="A23:E24"/>
    <mergeCell ref="A1:H1"/>
    <mergeCell ref="A2:H2"/>
    <mergeCell ref="A12:E12"/>
    <mergeCell ref="A14:E20"/>
    <mergeCell ref="A21:E2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E632B007460D43911C695CC36F6770" ma:contentTypeVersion="1" ma:contentTypeDescription="Create a new document." ma:contentTypeScope="" ma:versionID="bb75a882574cc1ea85aedcb36e5243f9">
  <xsd:schema xmlns:xsd="http://www.w3.org/2001/XMLSchema" xmlns:xs="http://www.w3.org/2001/XMLSchema" xmlns:p="http://schemas.microsoft.com/office/2006/metadata/properties" xmlns:ns1="http://schemas.microsoft.com/sharepoint/v3" targetNamespace="http://schemas.microsoft.com/office/2006/metadata/properties" ma:root="true" ma:fieldsID="4dcce58c87e9fcebab8021569449a8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ED6C8FD-5200-4D99-9C76-3CCCB70B55C7}"/>
</file>

<file path=customXml/itemProps2.xml><?xml version="1.0" encoding="utf-8"?>
<ds:datastoreItem xmlns:ds="http://schemas.openxmlformats.org/officeDocument/2006/customXml" ds:itemID="{1FE4E888-6FFD-4BE7-8526-8009AE868294}"/>
</file>

<file path=customXml/itemProps3.xml><?xml version="1.0" encoding="utf-8"?>
<ds:datastoreItem xmlns:ds="http://schemas.openxmlformats.org/officeDocument/2006/customXml" ds:itemID="{DE2558BA-A10C-463B-AB18-2FC6DE8647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GPR Summary</vt:lpstr>
      <vt:lpstr>Lake Arispie HOA L175489</vt:lpstr>
      <vt:lpstr>MWRDGC L172741</vt:lpstr>
      <vt:lpstr>MWRDGC L173798</vt:lpstr>
      <vt:lpstr>FRWRD L175500</vt:lpstr>
      <vt:lpstr>New Berlin L175589</vt:lpstr>
      <vt:lpstr>Batavia L175708</vt:lpstr>
      <vt:lpstr>'GPR Summary'!Print_Area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epauser</dc:creator>
  <cp:lastModifiedBy>Bingenheimer, Gary</cp:lastModifiedBy>
  <cp:lastPrinted>2016-12-12T20:13:37Z</cp:lastPrinted>
  <dcterms:created xsi:type="dcterms:W3CDTF">2011-02-09T19:53:30Z</dcterms:created>
  <dcterms:modified xsi:type="dcterms:W3CDTF">2020-09-28T15:14:30Z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0x010100E6E632B007460D43911C695CC36F6770</vt:lpwstr>
  </property>
</Properties>
</file>