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24226"/>
  <mc:AlternateContent xmlns:mc="http://schemas.openxmlformats.org/markup-compatibility/2006">
    <mc:Choice Requires="x15">
      <x15ac:absPath xmlns:x15ac="http://schemas.microsoft.com/office/spreadsheetml/2010/11/ac" url="N:\BOW\Grants\Green Project Reserve\2022 Cap Grant GPR\"/>
    </mc:Choice>
  </mc:AlternateContent>
  <xr:revisionPtr revIDLastSave="0" documentId="13_ncr:1_{38D9FFCF-8006-4272-8E35-24589C447000}" xr6:coauthVersionLast="47" xr6:coauthVersionMax="47" xr10:uidLastSave="{00000000-0000-0000-0000-000000000000}"/>
  <bookViews>
    <workbookView xWindow="-120" yWindow="-120" windowWidth="29040" windowHeight="15840" xr2:uid="{00000000-000D-0000-FFFF-FFFF00000000}"/>
  </bookViews>
  <sheets>
    <sheet name="GPR Summary" sheetId="6" r:id="rId1"/>
    <sheet name="Peoria L175911" sheetId="3" r:id="rId2"/>
    <sheet name="Freeport L174973" sheetId="4" r:id="rId3"/>
    <sheet name="Northern Moraine WRD L175824" sheetId="9" r:id="rId4"/>
    <sheet name="Sandwich L175994" sheetId="10" r:id="rId5"/>
  </sheets>
  <definedNames>
    <definedName name="_xlnm.Print_Area" localSheetId="0">'GPR Summary'!$A$1:$H$28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8" i="10" l="1"/>
  <c r="A2" i="10"/>
  <c r="G11" i="6"/>
  <c r="F11" i="6"/>
  <c r="C8" i="4" l="1"/>
  <c r="C8" i="9"/>
  <c r="C9" i="9" l="1"/>
  <c r="C7" i="9"/>
  <c r="C9" i="4"/>
  <c r="C7" i="4"/>
  <c r="C5" i="4" l="1"/>
  <c r="A2" i="3" l="1"/>
  <c r="A18" i="9" l="1"/>
  <c r="A18" i="4"/>
  <c r="C6" i="9"/>
  <c r="C5" i="9"/>
  <c r="C6" i="4"/>
  <c r="C6" i="3"/>
  <c r="C5" i="3"/>
  <c r="A2" i="9" l="1"/>
  <c r="A2" i="4" l="1"/>
</calcChain>
</file>

<file path=xl/sharedStrings.xml><?xml version="1.0" encoding="utf-8"?>
<sst xmlns="http://schemas.openxmlformats.org/spreadsheetml/2006/main" count="67" uniqueCount="42">
  <si>
    <t>Loan #:</t>
  </si>
  <si>
    <t>Loan Amount:</t>
  </si>
  <si>
    <t>GPR Amount:</t>
  </si>
  <si>
    <t>GPR Project Components</t>
  </si>
  <si>
    <t>Loan</t>
  </si>
  <si>
    <t xml:space="preserve">Project </t>
  </si>
  <si>
    <t>L17</t>
  </si>
  <si>
    <t>Project Description</t>
  </si>
  <si>
    <t>Funding</t>
  </si>
  <si>
    <t>Date Loan</t>
  </si>
  <si>
    <t>Executed</t>
  </si>
  <si>
    <t>Total</t>
  </si>
  <si>
    <t>Illinois EPA Water Pollution Control Loan Program</t>
  </si>
  <si>
    <t>Summary Table</t>
  </si>
  <si>
    <t>Loan Recipient:</t>
  </si>
  <si>
    <t>Project Description:</t>
  </si>
  <si>
    <t>Loan #</t>
  </si>
  <si>
    <t>USEPA Green Project Reserve Eligibility Guidance Citations</t>
  </si>
  <si>
    <t>Recipient</t>
  </si>
  <si>
    <t>Project's</t>
  </si>
  <si>
    <t>GPR Portion</t>
  </si>
  <si>
    <t>Category</t>
  </si>
  <si>
    <t>GPR</t>
  </si>
  <si>
    <t>Energy Efficiency</t>
  </si>
  <si>
    <t>Green Infrastructure; Energy Efficiency</t>
  </si>
  <si>
    <t>City of Peoria</t>
  </si>
  <si>
    <t>1.1; 1.2; 3.2-3; 3.2-4</t>
  </si>
  <si>
    <t>Energy Efficiency; Environmentally Innovative</t>
  </si>
  <si>
    <t>3.0; 3.2-1; 3.2-3; 3.2-4</t>
  </si>
  <si>
    <t>CSO Improvements Phase 2 with GI</t>
  </si>
  <si>
    <t>Approximately 7 acres of Green Infrastructure (GI) will be designed and constructed to capture approximately 78% of runoff below the bluff in the Sanger and South sewersheds and 100% of the runoff below the bluff in the remaining sewersheds, except Darst.  The project will construct 1.3 acres of GI, per year for the first three years, and 1.55 acres per year for the fourth and fifth years will be built.  This loan will fund Phase 2 of the Peoria Long Term Control Plan (LTCP).  The proposed work consists of stormwater improvements in the area of South Peoria within the following border streets:  John H. Gwynn Jr. Avenue, Mac-Arthur Highway, West Howett Street, South Western Avenue, West Butler Street, and South Webster Street to capture stormwater runoff, which will then reduce combined sewer overflow events.  These improvements, also known as Green Infrastructure, consist of concrete pavers, curb and gutter, sidewalk, driveways, aggregate for the infiltration trenches and appurtenances.</t>
  </si>
  <si>
    <t>Freeport</t>
  </si>
  <si>
    <t>WWTP Improvements/Phosphorous Reduction</t>
  </si>
  <si>
    <t>Water Efficiency; Energy Efficiency</t>
  </si>
  <si>
    <t>The project includes the construction of an enhanced biological phosphorous removal (EBPR) process and biologically active filters (BAF) at the existing WWTP.  Other construction items include a new chemical feed building for chemical phosphorous removal to be utilized as a backup for the EBPR; three new secondary clarifiers; UV disinfection system; new influent structure including pumps, screening and grit removal; new laboratory and master control building; SCADA upgrades; demolition of the existing influent structure, maintenance garage and chemical feed building; and other necessary appurtenances.  The project will improve the quality of the effluent at the outfalls and reduce loadings to the receiving streams.</t>
  </si>
  <si>
    <t>3.2; 3.5</t>
  </si>
  <si>
    <t>Northern Moraine WRD</t>
  </si>
  <si>
    <t>Service to the Village of Holiday Hills</t>
  </si>
  <si>
    <t>Funds from this loan will provide sanitary sewer service to the 276 single family residences in the Village of Holiday Hills and 29 homes in the Le Villa Vaupell subdivision.  Residents currently own and maintain private septic systems which are prone to flooding and fecal contamination.  The elimination of nearly three hundred private septic systems located in the Fox River Floodway, Floodplain, and their tributary canals will improve the region's water quality.  The scope of work includes the addition of 9,450 lineal feet (LF) of Sanitary Sewer and 3,850 LF of Sanitary Force Main throughout the Village of Holiday Hills. The project also includes the construction of a new lift station with a wet well, valve vault and meter vault, as well as a new generator and control building. Residents will be disconnected from their current private septic systems upon connection to the new sanitary sewer.</t>
  </si>
  <si>
    <t>Sandwich</t>
  </si>
  <si>
    <t>Through this project, the City’s wastewater treatment facility will be upgraded with more efficient equipment and processes, and also allow the facility to meet stricter future limits on phosphorous in effluent.  Upgrades include oxidation ditches, controls, facility laboratory, raw sewage pump, new process buildings, new processing equipment including a sludge flow diversion structure, fermentation tank, alum chemical feed system, two aerobic digesters, tertiary filters. aerator components and the Supervisory Control and Data Acquisition system.</t>
  </si>
  <si>
    <t>FFY 2022 Capitalization Grant  -  Green Project Reserve Requirement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</si>
</sst>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_);\(&quot;$&quot;#,##0\)"/>
    <numFmt numFmtId="7" formatCode="&quot;$&quot;#,##0.00_);\(&quot;$&quot;#,##0.00\)"/>
    <numFmt numFmtId="164" formatCode="&quot;$&quot;#,##0"/>
    <numFmt numFmtId="165" formatCode="&quot;$&quot;#,##0.00"/>
  </numFmts>
  <fonts count="13" x14ac:knownFonts="1">
    <font>
      <sz val="11"/>
      <color theme="1"/>
      <name val="Calibri"/>
      <family val="2"/>
      <scheme val="minor"/>
    </font>
    <font>
      <b/>
      <sz val="11"/>
      <color theme="1"/>
      <name val="Calibri"/>
      <family val="2"/>
      <scheme val="minor"/>
    </font>
    <font>
      <sz val="8"/>
      <name val="Arial"/>
      <family val="2"/>
    </font>
    <font>
      <b/>
      <sz val="8"/>
      <name val="Arial"/>
      <family val="2"/>
    </font>
    <font>
      <b/>
      <sz val="10"/>
      <name val="Arial"/>
      <family val="2"/>
    </font>
    <font>
      <sz val="8"/>
      <color theme="1"/>
      <name val="Calibri"/>
      <family val="2"/>
      <scheme val="minor"/>
    </font>
    <font>
      <sz val="12"/>
      <name val="Arial"/>
      <family val="2"/>
    </font>
    <font>
      <b/>
      <sz val="11"/>
      <color theme="1"/>
      <name val="Arial"/>
      <family val="2"/>
    </font>
    <font>
      <sz val="12"/>
      <color theme="1"/>
      <name val="Times New Roman"/>
      <family val="1"/>
    </font>
    <font>
      <sz val="10"/>
      <color theme="1"/>
      <name val="Arial"/>
      <family val="2"/>
    </font>
    <font>
      <sz val="10"/>
      <name val="Arial"/>
      <family val="2"/>
    </font>
    <font>
      <sz val="12"/>
      <name val="Times New Roman"/>
      <family val="1"/>
    </font>
    <font>
      <sz val="11"/>
      <name val="Calibri"/>
      <family val="2"/>
      <scheme val="minor"/>
    </font>
  </fonts>
  <fills count="2">
    <fill>
      <patternFill patternType="none"/>
    </fill>
    <fill>
      <patternFill patternType="gray125"/>
    </fill>
  </fills>
  <borders count="4">
    <border>
      <left/>
      <right/>
      <top/>
      <bottom/>
      <diagonal/>
    </border>
    <border>
      <left/>
      <right/>
      <top/>
      <bottom style="thick">
        <color auto="1"/>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2">
    <xf numFmtId="0" fontId="0" fillId="0" borderId="0"/>
    <xf numFmtId="5" fontId="6" fillId="0" borderId="0" applyFill="0" applyBorder="0" applyAlignment="0" applyProtection="0"/>
  </cellStyleXfs>
  <cellXfs count="39">
    <xf numFmtId="0" fontId="0" fillId="0" borderId="0" xfId="0"/>
    <xf numFmtId="7" fontId="0" fillId="0" borderId="0" xfId="0" applyNumberFormat="1"/>
    <xf numFmtId="0" fontId="1" fillId="0" borderId="0" xfId="0" applyFont="1" applyBorder="1" applyAlignment="1">
      <alignment horizontal="center"/>
    </xf>
    <xf numFmtId="0" fontId="2" fillId="0" borderId="0" xfId="0" applyFont="1" applyFill="1" applyBorder="1" applyAlignment="1">
      <alignment horizontal="center"/>
    </xf>
    <xf numFmtId="0" fontId="0" fillId="0" borderId="0" xfId="0" applyNumberFormat="1"/>
    <xf numFmtId="0" fontId="0" fillId="0" borderId="0" xfId="0" applyAlignment="1">
      <alignment horizontal="center"/>
    </xf>
    <xf numFmtId="5" fontId="0" fillId="0" borderId="0" xfId="0" applyNumberFormat="1" applyAlignment="1">
      <alignment horizontal="center"/>
    </xf>
    <xf numFmtId="0" fontId="4" fillId="0" borderId="0" xfId="0" applyFont="1" applyFill="1" applyBorder="1"/>
    <xf numFmtId="0" fontId="3" fillId="0" borderId="0" xfId="0" applyFont="1" applyFill="1" applyBorder="1" applyAlignment="1">
      <alignment horizontal="center"/>
    </xf>
    <xf numFmtId="0" fontId="5" fillId="0" borderId="3" xfId="0" applyFont="1" applyFill="1" applyBorder="1" applyAlignment="1">
      <alignment horizontal="left"/>
    </xf>
    <xf numFmtId="0" fontId="0" fillId="0" borderId="0" xfId="0" applyFont="1"/>
    <xf numFmtId="0" fontId="8" fillId="0" borderId="0" xfId="0" applyFont="1"/>
    <xf numFmtId="0" fontId="1" fillId="0" borderId="0" xfId="0" applyFont="1" applyAlignment="1">
      <alignment horizontal="center"/>
    </xf>
    <xf numFmtId="0" fontId="1" fillId="0" borderId="0" xfId="0" applyFont="1"/>
    <xf numFmtId="0" fontId="4" fillId="0" borderId="2" xfId="0" applyFont="1" applyFill="1" applyBorder="1" applyAlignment="1">
      <alignment horizontal="center"/>
    </xf>
    <xf numFmtId="0" fontId="4" fillId="0" borderId="2" xfId="0" applyFont="1" applyFill="1" applyBorder="1"/>
    <xf numFmtId="165" fontId="4" fillId="0" borderId="2" xfId="0" applyNumberFormat="1" applyFont="1" applyFill="1" applyBorder="1" applyAlignment="1">
      <alignment horizontal="center"/>
    </xf>
    <xf numFmtId="0" fontId="9" fillId="0" borderId="2" xfId="0" applyFont="1" applyBorder="1" applyAlignment="1">
      <alignment horizontal="left"/>
    </xf>
    <xf numFmtId="0" fontId="9" fillId="0" borderId="2" xfId="0" applyFont="1" applyBorder="1" applyAlignment="1">
      <alignment horizontal="center"/>
    </xf>
    <xf numFmtId="0" fontId="10" fillId="0" borderId="2" xfId="0" applyFont="1" applyFill="1" applyBorder="1" applyAlignment="1">
      <alignment horizontal="center"/>
    </xf>
    <xf numFmtId="0" fontId="9" fillId="0" borderId="2" xfId="0" applyFont="1" applyFill="1" applyBorder="1" applyAlignment="1">
      <alignment horizontal="left"/>
    </xf>
    <xf numFmtId="0" fontId="10" fillId="0" borderId="2" xfId="0" applyFont="1" applyFill="1" applyBorder="1"/>
    <xf numFmtId="164" fontId="9" fillId="0" borderId="2" xfId="0" applyNumberFormat="1" applyFont="1" applyFill="1" applyBorder="1" applyAlignment="1">
      <alignment horizontal="left" vertical="center" wrapText="1"/>
    </xf>
    <xf numFmtId="0" fontId="10" fillId="0" borderId="2" xfId="0" applyFont="1" applyFill="1" applyBorder="1" applyAlignment="1">
      <alignment horizontal="center" wrapText="1"/>
    </xf>
    <xf numFmtId="0" fontId="10" fillId="0" borderId="2" xfId="0" applyFont="1" applyFill="1" applyBorder="1" applyAlignment="1">
      <alignment horizontal="center" vertical="center" wrapText="1"/>
    </xf>
    <xf numFmtId="14" fontId="10" fillId="0" borderId="2" xfId="0" applyNumberFormat="1" applyFont="1" applyFill="1" applyBorder="1" applyAlignment="1">
      <alignment horizontal="center" vertical="center"/>
    </xf>
    <xf numFmtId="0" fontId="0" fillId="0" borderId="0" xfId="0" applyAlignment="1">
      <alignment vertical="center" wrapText="1"/>
    </xf>
    <xf numFmtId="7" fontId="9" fillId="0" borderId="2" xfId="0" applyNumberFormat="1" applyFont="1" applyBorder="1" applyAlignment="1">
      <alignment horizontal="center" vertical="center"/>
    </xf>
    <xf numFmtId="7" fontId="10" fillId="0" borderId="2" xfId="0" applyNumberFormat="1" applyFont="1" applyFill="1" applyBorder="1" applyAlignment="1">
      <alignment horizontal="center"/>
    </xf>
    <xf numFmtId="0" fontId="11" fillId="0" borderId="0" xfId="0" applyFont="1"/>
    <xf numFmtId="0" fontId="12" fillId="0" borderId="0" xfId="0" applyFont="1"/>
    <xf numFmtId="0" fontId="0" fillId="0" borderId="0" xfId="0" applyAlignment="1">
      <alignment vertical="center"/>
    </xf>
    <xf numFmtId="0" fontId="7" fillId="0" borderId="0" xfId="0" applyFont="1" applyAlignment="1">
      <alignment horizontal="center"/>
    </xf>
    <xf numFmtId="0" fontId="7" fillId="0" borderId="0" xfId="0" applyFont="1" applyBorder="1" applyAlignment="1">
      <alignment horizontal="center"/>
    </xf>
    <xf numFmtId="0" fontId="0" fillId="0" borderId="0" xfId="0" applyAlignment="1">
      <alignment horizontal="justify" vertical="top" wrapText="1"/>
    </xf>
    <xf numFmtId="0" fontId="0" fillId="0" borderId="0" xfId="0" applyAlignment="1">
      <alignment vertical="top" wrapText="1"/>
    </xf>
    <xf numFmtId="0" fontId="1" fillId="0" borderId="1" xfId="0" applyFont="1" applyBorder="1" applyAlignment="1">
      <alignment horizontal="center"/>
    </xf>
    <xf numFmtId="0" fontId="1" fillId="0" borderId="0" xfId="0" applyFont="1" applyBorder="1" applyAlignment="1">
      <alignment horizontal="center"/>
    </xf>
    <xf numFmtId="0" fontId="0" fillId="0" borderId="0" xfId="0" applyAlignment="1" applyProtection="1">
      <alignment horizontal="justify" vertical="top" wrapText="1"/>
      <protection locked="0"/>
    </xf>
  </cellXfs>
  <cellStyles count="2">
    <cellStyle name="Currency0" xfId="1" xr:uid="{00000000-0005-0000-0000-000000000000}"/>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47625</xdr:colOff>
      <xdr:row>13</xdr:row>
      <xdr:rowOff>57150</xdr:rowOff>
    </xdr:from>
    <xdr:to>
      <xdr:col>6</xdr:col>
      <xdr:colOff>1133475</xdr:colOff>
      <xdr:row>22</xdr:row>
      <xdr:rowOff>190500</xdr:rowOff>
    </xdr:to>
    <xdr:sp macro="" textlink="">
      <xdr:nvSpPr>
        <xdr:cNvPr id="4" name="TextBox 3">
          <a:extLst>
            <a:ext uri="{FF2B5EF4-FFF2-40B4-BE49-F238E27FC236}">
              <a16:creationId xmlns:a16="http://schemas.microsoft.com/office/drawing/2014/main" id="{08C103C5-BFB8-5809-0E54-F7A6516CDD5E}"/>
            </a:ext>
          </a:extLst>
        </xdr:cNvPr>
        <xdr:cNvSpPr txBox="1"/>
      </xdr:nvSpPr>
      <xdr:spPr>
        <a:xfrm>
          <a:off x="180975" y="3343275"/>
          <a:ext cx="8239125" cy="1905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200" baseline="0">
              <a:solidFill>
                <a:schemeClr val="dk1"/>
              </a:solidFill>
              <a:effectLst/>
              <a:latin typeface="+mn-lt"/>
              <a:ea typeface="+mn-ea"/>
              <a:cs typeface="+mn-cs"/>
            </a:rPr>
            <a:t>U.S. EPA awarded Illinois EPA it’s FFY2022 Water Pollution Control Loan Program Capitalization Grant and BIL Supplemental Capitalization Grant in the amounts of $52,330,000 and $80,494,000, respectively, on </a:t>
          </a:r>
          <a:r>
            <a:rPr lang="en-US" sz="1200" i="1" baseline="0">
              <a:solidFill>
                <a:schemeClr val="dk1"/>
              </a:solidFill>
              <a:effectLst/>
              <a:latin typeface="+mn-lt"/>
              <a:ea typeface="+mn-ea"/>
              <a:cs typeface="+mn-cs"/>
            </a:rPr>
            <a:t>September 20, 2022</a:t>
          </a:r>
          <a:r>
            <a:rPr lang="en-US" sz="1200" baseline="0">
              <a:solidFill>
                <a:schemeClr val="dk1"/>
              </a:solidFill>
              <a:effectLst/>
              <a:latin typeface="+mn-lt"/>
              <a:ea typeface="+mn-ea"/>
              <a:cs typeface="+mn-cs"/>
            </a:rPr>
            <a:t>.  Illinois EPA must include in it’s IUP and/or Annual Report a listing of projects, or components of projects, that total an amount at least equal to 10% of its Capitalization Grants which address green infrastructure, water or energy efficiency improvements or other environmentally innovative activities.  The projects listed above document compliance with the Green Project Reserve requirement of Illinois EPA’s FFY 2022 Capitalization Grants.</a:t>
          </a:r>
        </a:p>
        <a:p>
          <a:pPr marL="0" marR="0" lvl="0" indent="0" defTabSz="914400" eaLnBrk="1" fontAlgn="auto" latinLnBrk="0" hangingPunct="1">
            <a:lnSpc>
              <a:spcPct val="100000"/>
            </a:lnSpc>
            <a:spcBef>
              <a:spcPts val="0"/>
            </a:spcBef>
            <a:spcAft>
              <a:spcPts val="0"/>
            </a:spcAft>
            <a:buClrTx/>
            <a:buSzTx/>
            <a:buFontTx/>
            <a:buNone/>
            <a:tabLst/>
            <a:defRPr/>
          </a:pPr>
          <a:endParaRPr lang="en-US" sz="12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200" baseline="0">
              <a:solidFill>
                <a:schemeClr val="dk1"/>
              </a:solidFill>
              <a:effectLst/>
              <a:latin typeface="+mn-lt"/>
              <a:ea typeface="+mn-ea"/>
              <a:cs typeface="+mn-cs"/>
            </a:rPr>
            <a:t>Since Illinois EPA received their FFY 2022 capitalization grants in State Fiscal Year 2023, the activitiy above was referenced in the Illinois EPA Water Pollution Control Loan Program's State Fiscal Year 2023 Annual Report.</a:t>
          </a: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23"/>
  <sheetViews>
    <sheetView tabSelected="1" workbookViewId="0">
      <selection activeCell="J19" sqref="J19"/>
    </sheetView>
  </sheetViews>
  <sheetFormatPr defaultRowHeight="15" x14ac:dyDescent="0.25"/>
  <cols>
    <col min="1" max="1" width="2" customWidth="1"/>
    <col min="2" max="2" width="24.140625" customWidth="1"/>
    <col min="3" max="3" width="8" customWidth="1"/>
    <col min="4" max="4" width="42.5703125" customWidth="1"/>
    <col min="5" max="5" width="18.42578125" customWidth="1"/>
    <col min="6" max="6" width="14.140625" customWidth="1"/>
    <col min="7" max="7" width="17.140625" customWidth="1"/>
    <col min="8" max="8" width="12.85546875" customWidth="1"/>
    <col min="9" max="9" width="15.85546875" customWidth="1"/>
  </cols>
  <sheetData>
    <row r="1" spans="1:9" x14ac:dyDescent="0.25">
      <c r="A1" s="32" t="s">
        <v>12</v>
      </c>
      <c r="B1" s="32"/>
      <c r="C1" s="32"/>
      <c r="D1" s="32"/>
      <c r="E1" s="32"/>
      <c r="F1" s="32"/>
      <c r="G1" s="32"/>
      <c r="H1" s="32"/>
    </row>
    <row r="2" spans="1:9" x14ac:dyDescent="0.25">
      <c r="A2" s="33" t="s">
        <v>41</v>
      </c>
      <c r="B2" s="33"/>
      <c r="C2" s="33"/>
      <c r="D2" s="33"/>
      <c r="E2" s="33"/>
      <c r="F2" s="33"/>
      <c r="G2" s="33"/>
      <c r="H2" s="33"/>
    </row>
    <row r="3" spans="1:9" x14ac:dyDescent="0.25">
      <c r="A3" s="33" t="s">
        <v>13</v>
      </c>
      <c r="B3" s="33"/>
      <c r="C3" s="33"/>
      <c r="D3" s="33"/>
      <c r="E3" s="33"/>
      <c r="F3" s="33"/>
      <c r="G3" s="33"/>
      <c r="H3" s="33"/>
    </row>
    <row r="4" spans="1:9" x14ac:dyDescent="0.25">
      <c r="A4" s="2"/>
      <c r="B4" s="2"/>
      <c r="C4" s="2"/>
      <c r="D4" s="2"/>
      <c r="E4" s="2"/>
      <c r="F4" s="2"/>
      <c r="G4" s="2"/>
      <c r="H4" s="2"/>
    </row>
    <row r="5" spans="1:9" x14ac:dyDescent="0.25">
      <c r="A5" s="7"/>
      <c r="B5" s="14" t="s">
        <v>4</v>
      </c>
      <c r="C5" s="14" t="s">
        <v>16</v>
      </c>
      <c r="D5" s="15"/>
      <c r="E5" s="14" t="s">
        <v>22</v>
      </c>
      <c r="F5" s="16" t="s">
        <v>5</v>
      </c>
      <c r="G5" s="14" t="s">
        <v>19</v>
      </c>
      <c r="H5" s="14" t="s">
        <v>9</v>
      </c>
    </row>
    <row r="6" spans="1:9" x14ac:dyDescent="0.25">
      <c r="A6" s="8"/>
      <c r="B6" s="14" t="s">
        <v>18</v>
      </c>
      <c r="C6" s="14" t="s">
        <v>6</v>
      </c>
      <c r="D6" s="14" t="s">
        <v>7</v>
      </c>
      <c r="E6" s="14" t="s">
        <v>21</v>
      </c>
      <c r="F6" s="14" t="s">
        <v>8</v>
      </c>
      <c r="G6" s="14" t="s">
        <v>20</v>
      </c>
      <c r="H6" s="14" t="s">
        <v>10</v>
      </c>
    </row>
    <row r="7" spans="1:9" ht="26.25" x14ac:dyDescent="0.25">
      <c r="A7" s="3"/>
      <c r="B7" s="17" t="s">
        <v>25</v>
      </c>
      <c r="C7" s="18">
        <v>5911</v>
      </c>
      <c r="D7" s="22" t="s">
        <v>29</v>
      </c>
      <c r="E7" s="23" t="s">
        <v>24</v>
      </c>
      <c r="F7" s="27">
        <v>10419035.390000001</v>
      </c>
      <c r="G7" s="27">
        <v>10419035.390000001</v>
      </c>
      <c r="H7" s="25">
        <v>45043</v>
      </c>
    </row>
    <row r="8" spans="1:9" ht="30" customHeight="1" x14ac:dyDescent="0.25">
      <c r="A8" s="3"/>
      <c r="B8" s="17" t="s">
        <v>31</v>
      </c>
      <c r="C8" s="18">
        <v>4973</v>
      </c>
      <c r="D8" s="22" t="s">
        <v>32</v>
      </c>
      <c r="E8" s="24" t="s">
        <v>33</v>
      </c>
      <c r="F8" s="27">
        <v>59770750</v>
      </c>
      <c r="G8" s="27">
        <v>5500000</v>
      </c>
      <c r="H8" s="25">
        <v>45103</v>
      </c>
    </row>
    <row r="9" spans="1:9" ht="38.25" x14ac:dyDescent="0.25">
      <c r="A9" s="3"/>
      <c r="B9" s="17" t="s">
        <v>36</v>
      </c>
      <c r="C9" s="18">
        <v>5824</v>
      </c>
      <c r="D9" s="22" t="s">
        <v>37</v>
      </c>
      <c r="E9" s="24" t="s">
        <v>27</v>
      </c>
      <c r="F9" s="27">
        <v>5292455.55</v>
      </c>
      <c r="G9" s="27">
        <v>5292455.55</v>
      </c>
      <c r="H9" s="25">
        <v>44720</v>
      </c>
      <c r="I9" s="26"/>
    </row>
    <row r="10" spans="1:9" x14ac:dyDescent="0.25">
      <c r="A10" s="3"/>
      <c r="B10" s="17" t="s">
        <v>39</v>
      </c>
      <c r="C10" s="18">
        <v>5994</v>
      </c>
      <c r="D10" s="22" t="s">
        <v>32</v>
      </c>
      <c r="E10" s="24" t="s">
        <v>23</v>
      </c>
      <c r="F10" s="27">
        <v>13942062</v>
      </c>
      <c r="G10" s="27">
        <v>3500000</v>
      </c>
      <c r="H10" s="25">
        <v>45063</v>
      </c>
      <c r="I10" s="26"/>
    </row>
    <row r="11" spans="1:9" x14ac:dyDescent="0.25">
      <c r="A11" s="3"/>
      <c r="B11" s="20" t="s">
        <v>11</v>
      </c>
      <c r="C11" s="19"/>
      <c r="D11" s="21"/>
      <c r="E11" s="21"/>
      <c r="F11" s="28">
        <f>SUM(F7:F10)</f>
        <v>89424302.939999998</v>
      </c>
      <c r="G11" s="28">
        <f>SUM(G7:G10)</f>
        <v>24711490.940000001</v>
      </c>
      <c r="H11" s="18"/>
    </row>
    <row r="12" spans="1:9" x14ac:dyDescent="0.25">
      <c r="A12" s="3"/>
      <c r="B12" s="10"/>
      <c r="C12" s="10"/>
      <c r="D12" s="10"/>
      <c r="E12" s="10"/>
      <c r="F12" s="10"/>
      <c r="H12" s="9"/>
    </row>
    <row r="13" spans="1:9" ht="29.25" customHeight="1" x14ac:dyDescent="0.25">
      <c r="A13" s="3"/>
      <c r="B13" s="11"/>
    </row>
    <row r="14" spans="1:9" x14ac:dyDescent="0.25">
      <c r="A14" s="3"/>
      <c r="B14" s="31"/>
    </row>
    <row r="15" spans="1:9" ht="15.75" x14ac:dyDescent="0.25">
      <c r="A15" s="3"/>
      <c r="B15" s="11"/>
    </row>
    <row r="16" spans="1:9" ht="15.75" x14ac:dyDescent="0.25">
      <c r="A16" s="3"/>
      <c r="B16" s="11"/>
    </row>
    <row r="17" spans="1:5" ht="15.75" x14ac:dyDescent="0.25">
      <c r="A17" s="3"/>
      <c r="B17" s="11"/>
    </row>
    <row r="18" spans="1:5" ht="15.75" x14ac:dyDescent="0.25">
      <c r="A18" s="3"/>
      <c r="B18" s="11"/>
    </row>
    <row r="19" spans="1:5" x14ac:dyDescent="0.25">
      <c r="A19" s="10"/>
    </row>
    <row r="20" spans="1:5" ht="15.75" x14ac:dyDescent="0.25">
      <c r="B20" s="29"/>
      <c r="C20" s="30"/>
      <c r="D20" s="30"/>
      <c r="E20" s="30"/>
    </row>
    <row r="21" spans="1:5" ht="15.75" x14ac:dyDescent="0.25">
      <c r="B21" s="29"/>
      <c r="C21" s="30"/>
      <c r="D21" s="30"/>
      <c r="E21" s="30"/>
    </row>
    <row r="22" spans="1:5" x14ac:dyDescent="0.25">
      <c r="B22" s="30"/>
      <c r="C22" s="30"/>
      <c r="D22" s="30"/>
      <c r="E22" s="30"/>
    </row>
    <row r="23" spans="1:5" ht="15.75" x14ac:dyDescent="0.25">
      <c r="B23" s="11"/>
    </row>
  </sheetData>
  <sortState xmlns:xlrd2="http://schemas.microsoft.com/office/spreadsheetml/2017/richdata2" ref="B7:G9">
    <sortCondition ref="B7:B9"/>
  </sortState>
  <mergeCells count="3">
    <mergeCell ref="A1:H1"/>
    <mergeCell ref="A2:H2"/>
    <mergeCell ref="A3:H3"/>
  </mergeCells>
  <pageMargins left="0.2" right="0.2" top="0.75" bottom="0.75" header="0.3" footer="0.3"/>
  <pageSetup scale="7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28"/>
  <sheetViews>
    <sheetView workbookViewId="0">
      <selection activeCell="A2" sqref="A2:H2"/>
    </sheetView>
  </sheetViews>
  <sheetFormatPr defaultRowHeight="15" x14ac:dyDescent="0.25"/>
  <cols>
    <col min="1" max="1" width="21.140625" customWidth="1"/>
    <col min="2" max="2" width="2.140625" customWidth="1"/>
    <col min="3" max="3" width="47.42578125" customWidth="1"/>
  </cols>
  <sheetData>
    <row r="1" spans="1:8" x14ac:dyDescent="0.25">
      <c r="A1" s="32" t="s">
        <v>12</v>
      </c>
      <c r="B1" s="32"/>
      <c r="C1" s="32"/>
      <c r="D1" s="32"/>
      <c r="E1" s="32"/>
      <c r="F1" s="32"/>
      <c r="G1" s="32"/>
      <c r="H1" s="32"/>
    </row>
    <row r="2" spans="1:8" x14ac:dyDescent="0.25">
      <c r="A2" s="33" t="str">
        <f>+'GPR Summary'!A2:H2</f>
        <v>FFY 2022 Capitalization Grant  -  Green Project Reserve Requirement</v>
      </c>
      <c r="B2" s="33"/>
      <c r="C2" s="33"/>
      <c r="D2" s="33"/>
      <c r="E2" s="33"/>
      <c r="F2" s="33"/>
      <c r="G2" s="33"/>
      <c r="H2" s="33"/>
    </row>
    <row r="5" spans="1:8" x14ac:dyDescent="0.25">
      <c r="A5" s="13" t="s">
        <v>14</v>
      </c>
      <c r="B5" s="13"/>
      <c r="C5" s="12" t="str">
        <f>+'GPR Summary'!B7</f>
        <v>City of Peoria</v>
      </c>
    </row>
    <row r="6" spans="1:8" x14ac:dyDescent="0.25">
      <c r="A6" s="13" t="s">
        <v>15</v>
      </c>
      <c r="B6" s="13"/>
      <c r="C6" s="12" t="str">
        <f>+'GPR Summary'!D7</f>
        <v>CSO Improvements Phase 2 with GI</v>
      </c>
    </row>
    <row r="7" spans="1:8" x14ac:dyDescent="0.25">
      <c r="A7" t="s">
        <v>0</v>
      </c>
      <c r="C7" s="5">
        <v>5911</v>
      </c>
    </row>
    <row r="8" spans="1:8" x14ac:dyDescent="0.25">
      <c r="A8" t="s">
        <v>1</v>
      </c>
      <c r="C8" s="6">
        <v>10419035.310000001</v>
      </c>
    </row>
    <row r="9" spans="1:8" x14ac:dyDescent="0.25">
      <c r="A9" t="s">
        <v>2</v>
      </c>
      <c r="C9" s="6">
        <v>10419035</v>
      </c>
    </row>
    <row r="12" spans="1:8" ht="15.75" thickBot="1" x14ac:dyDescent="0.3">
      <c r="A12" s="36" t="s">
        <v>3</v>
      </c>
      <c r="B12" s="36"/>
      <c r="C12" s="36"/>
      <c r="D12" s="36"/>
      <c r="E12" s="36"/>
    </row>
    <row r="13" spans="1:8" ht="15.75" thickTop="1" x14ac:dyDescent="0.25">
      <c r="C13" s="4"/>
    </row>
    <row r="14" spans="1:8" x14ac:dyDescent="0.25">
      <c r="A14" s="34" t="s">
        <v>30</v>
      </c>
      <c r="B14" s="34"/>
      <c r="C14" s="34"/>
      <c r="D14" s="34"/>
      <c r="E14" s="34"/>
    </row>
    <row r="15" spans="1:8" x14ac:dyDescent="0.25">
      <c r="A15" s="34"/>
      <c r="B15" s="34"/>
      <c r="C15" s="34"/>
      <c r="D15" s="34"/>
      <c r="E15" s="34"/>
      <c r="G15" s="4"/>
    </row>
    <row r="16" spans="1:8" x14ac:dyDescent="0.25">
      <c r="A16" s="34"/>
      <c r="B16" s="34"/>
      <c r="C16" s="34"/>
      <c r="D16" s="34"/>
      <c r="E16" s="34"/>
    </row>
    <row r="17" spans="1:5" x14ac:dyDescent="0.25">
      <c r="A17" s="35"/>
      <c r="B17" s="35"/>
      <c r="C17" s="35"/>
      <c r="D17" s="35"/>
      <c r="E17" s="35"/>
    </row>
    <row r="18" spans="1:5" x14ac:dyDescent="0.25">
      <c r="A18" s="35"/>
      <c r="B18" s="35"/>
      <c r="C18" s="35"/>
      <c r="D18" s="35"/>
      <c r="E18" s="35"/>
    </row>
    <row r="19" spans="1:5" ht="31.5" customHeight="1" x14ac:dyDescent="0.25">
      <c r="A19" s="35"/>
      <c r="B19" s="35"/>
      <c r="C19" s="35"/>
      <c r="D19" s="35"/>
      <c r="E19" s="35"/>
    </row>
    <row r="20" spans="1:5" ht="143.25" customHeight="1" x14ac:dyDescent="0.25">
      <c r="A20" s="35"/>
      <c r="B20" s="35"/>
      <c r="C20" s="35"/>
      <c r="D20" s="35"/>
      <c r="E20" s="35"/>
    </row>
    <row r="21" spans="1:5" ht="17.25" hidden="1" customHeight="1" thickBot="1" x14ac:dyDescent="0.3">
      <c r="A21" s="36" t="s">
        <v>17</v>
      </c>
      <c r="B21" s="36"/>
      <c r="C21" s="36"/>
      <c r="D21" s="36"/>
      <c r="E21" s="36"/>
    </row>
    <row r="22" spans="1:5" ht="15" customHeight="1" x14ac:dyDescent="0.25"/>
    <row r="23" spans="1:5" x14ac:dyDescent="0.25">
      <c r="A23" s="34" t="s">
        <v>26</v>
      </c>
      <c r="B23" s="34"/>
      <c r="C23" s="34"/>
      <c r="D23" s="34"/>
      <c r="E23" s="34"/>
    </row>
    <row r="24" spans="1:5" ht="15" customHeight="1" x14ac:dyDescent="0.25">
      <c r="A24" s="34"/>
      <c r="B24" s="34"/>
      <c r="C24" s="34"/>
      <c r="D24" s="34"/>
      <c r="E24" s="34"/>
    </row>
    <row r="27" spans="1:5" ht="15" customHeight="1" x14ac:dyDescent="0.25"/>
    <row r="28" spans="1:5" ht="14.25" customHeight="1" x14ac:dyDescent="0.25"/>
  </sheetData>
  <mergeCells count="6">
    <mergeCell ref="A23:E24"/>
    <mergeCell ref="A14:E20"/>
    <mergeCell ref="A1:H1"/>
    <mergeCell ref="A2:H2"/>
    <mergeCell ref="A12:E12"/>
    <mergeCell ref="A21:E2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27"/>
  <sheetViews>
    <sheetView workbookViewId="0">
      <selection activeCell="A2" sqref="A2:H2"/>
    </sheetView>
  </sheetViews>
  <sheetFormatPr defaultRowHeight="15" x14ac:dyDescent="0.25"/>
  <cols>
    <col min="1" max="1" width="21.140625" customWidth="1"/>
    <col min="2" max="2" width="2.140625" customWidth="1"/>
    <col min="3" max="3" width="43" customWidth="1"/>
    <col min="5" max="5" width="14" customWidth="1"/>
  </cols>
  <sheetData>
    <row r="1" spans="1:8" x14ac:dyDescent="0.25">
      <c r="A1" s="32" t="s">
        <v>12</v>
      </c>
      <c r="B1" s="32"/>
      <c r="C1" s="32"/>
      <c r="D1" s="32"/>
      <c r="E1" s="32"/>
      <c r="F1" s="32"/>
      <c r="G1" s="32"/>
      <c r="H1" s="32"/>
    </row>
    <row r="2" spans="1:8" x14ac:dyDescent="0.25">
      <c r="A2" s="33" t="str">
        <f>+'GPR Summary'!A2:H2</f>
        <v>FFY 2022 Capitalization Grant  -  Green Project Reserve Requirement</v>
      </c>
      <c r="B2" s="33"/>
      <c r="C2" s="33"/>
      <c r="D2" s="33"/>
      <c r="E2" s="33"/>
      <c r="F2" s="33"/>
      <c r="G2" s="33"/>
      <c r="H2" s="33"/>
    </row>
    <row r="5" spans="1:8" x14ac:dyDescent="0.25">
      <c r="A5" s="13" t="s">
        <v>14</v>
      </c>
      <c r="B5" s="13"/>
      <c r="C5" s="12" t="str">
        <f>+'GPR Summary'!B8</f>
        <v>Freeport</v>
      </c>
    </row>
    <row r="6" spans="1:8" x14ac:dyDescent="0.25">
      <c r="A6" s="13" t="s">
        <v>15</v>
      </c>
      <c r="B6" s="13"/>
      <c r="C6" s="12" t="str">
        <f>+'GPR Summary'!D8</f>
        <v>WWTP Improvements/Phosphorous Reduction</v>
      </c>
    </row>
    <row r="7" spans="1:8" x14ac:dyDescent="0.25">
      <c r="A7" t="s">
        <v>0</v>
      </c>
      <c r="C7" s="5">
        <f>+'GPR Summary'!C8</f>
        <v>4973</v>
      </c>
    </row>
    <row r="8" spans="1:8" x14ac:dyDescent="0.25">
      <c r="A8" t="s">
        <v>1</v>
      </c>
      <c r="C8" s="6">
        <f>+'GPR Summary'!F8</f>
        <v>59770750</v>
      </c>
    </row>
    <row r="9" spans="1:8" x14ac:dyDescent="0.25">
      <c r="A9" t="s">
        <v>2</v>
      </c>
      <c r="C9" s="6">
        <f>+'GPR Summary'!G8</f>
        <v>5500000</v>
      </c>
    </row>
    <row r="12" spans="1:8" ht="15.75" thickBot="1" x14ac:dyDescent="0.3">
      <c r="A12" s="36" t="s">
        <v>3</v>
      </c>
      <c r="B12" s="36"/>
      <c r="C12" s="36"/>
      <c r="D12" s="36"/>
      <c r="E12" s="36"/>
    </row>
    <row r="13" spans="1:8" ht="15.75" thickTop="1" x14ac:dyDescent="0.25"/>
    <row r="14" spans="1:8" x14ac:dyDescent="0.25">
      <c r="A14" s="38" t="s">
        <v>34</v>
      </c>
      <c r="B14" s="38"/>
      <c r="C14" s="38"/>
      <c r="D14" s="38"/>
      <c r="E14" s="38"/>
    </row>
    <row r="15" spans="1:8" x14ac:dyDescent="0.25">
      <c r="A15" s="38"/>
      <c r="B15" s="38"/>
      <c r="C15" s="38"/>
      <c r="D15" s="38"/>
      <c r="E15" s="38"/>
    </row>
    <row r="16" spans="1:8" ht="102" customHeight="1" x14ac:dyDescent="0.25">
      <c r="A16" s="38"/>
      <c r="B16" s="38"/>
      <c r="C16" s="38"/>
      <c r="D16" s="38"/>
      <c r="E16" s="38"/>
    </row>
    <row r="17" spans="1:5" x14ac:dyDescent="0.25">
      <c r="C17" s="1"/>
    </row>
    <row r="18" spans="1:5" ht="15" customHeight="1" thickBot="1" x14ac:dyDescent="0.3">
      <c r="A18" s="36" t="str">
        <f>+'Peoria L175911'!A21:E21</f>
        <v>USEPA Green Project Reserve Eligibility Guidance Citations</v>
      </c>
      <c r="B18" s="36"/>
      <c r="C18" s="36"/>
      <c r="D18" s="36"/>
      <c r="E18" s="36"/>
    </row>
    <row r="19" spans="1:5" ht="15.75" customHeight="1" thickTop="1" x14ac:dyDescent="0.25"/>
    <row r="20" spans="1:5" ht="15" customHeight="1" x14ac:dyDescent="0.25">
      <c r="A20" s="34" t="s">
        <v>35</v>
      </c>
      <c r="B20" s="34"/>
      <c r="C20" s="34"/>
      <c r="D20" s="34"/>
      <c r="E20" s="34"/>
    </row>
    <row r="21" spans="1:5" x14ac:dyDescent="0.25">
      <c r="A21" s="34"/>
      <c r="B21" s="34"/>
      <c r="C21" s="34"/>
      <c r="D21" s="34"/>
      <c r="E21" s="34"/>
    </row>
    <row r="23" spans="1:5" ht="15" customHeight="1" x14ac:dyDescent="0.25">
      <c r="A23" s="37"/>
      <c r="B23" s="37"/>
      <c r="C23" s="37"/>
      <c r="D23" s="37"/>
      <c r="E23" s="37"/>
    </row>
    <row r="25" spans="1:5" x14ac:dyDescent="0.25">
      <c r="C25" s="1"/>
    </row>
    <row r="27" spans="1:5" x14ac:dyDescent="0.25">
      <c r="C27" s="1"/>
    </row>
  </sheetData>
  <mergeCells count="7">
    <mergeCell ref="A20:E21"/>
    <mergeCell ref="A23:E23"/>
    <mergeCell ref="A1:H1"/>
    <mergeCell ref="A2:H2"/>
    <mergeCell ref="A12:E12"/>
    <mergeCell ref="A18:E18"/>
    <mergeCell ref="A14:E16"/>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21"/>
  <sheetViews>
    <sheetView topLeftCell="A3" workbookViewId="0">
      <selection activeCell="F30" sqref="F30"/>
    </sheetView>
  </sheetViews>
  <sheetFormatPr defaultRowHeight="15" x14ac:dyDescent="0.25"/>
  <cols>
    <col min="3" max="3" width="59.7109375" customWidth="1"/>
  </cols>
  <sheetData>
    <row r="1" spans="1:8" x14ac:dyDescent="0.25">
      <c r="A1" s="32" t="s">
        <v>12</v>
      </c>
      <c r="B1" s="32"/>
      <c r="C1" s="32"/>
      <c r="D1" s="32"/>
      <c r="E1" s="32"/>
      <c r="F1" s="32"/>
      <c r="G1" s="32"/>
      <c r="H1" s="32"/>
    </row>
    <row r="2" spans="1:8" x14ac:dyDescent="0.25">
      <c r="A2" s="33" t="str">
        <f>+'GPR Summary'!A2:H2</f>
        <v>FFY 2022 Capitalization Grant  -  Green Project Reserve Requirement</v>
      </c>
      <c r="B2" s="33"/>
      <c r="C2" s="33"/>
      <c r="D2" s="33"/>
      <c r="E2" s="33"/>
      <c r="F2" s="33"/>
      <c r="G2" s="33"/>
      <c r="H2" s="33"/>
    </row>
    <row r="5" spans="1:8" x14ac:dyDescent="0.25">
      <c r="A5" s="13" t="s">
        <v>14</v>
      </c>
      <c r="B5" s="13"/>
      <c r="C5" s="12" t="str">
        <f>+'GPR Summary'!B9</f>
        <v>Northern Moraine WRD</v>
      </c>
    </row>
    <row r="6" spans="1:8" x14ac:dyDescent="0.25">
      <c r="A6" s="13" t="s">
        <v>15</v>
      </c>
      <c r="B6" s="13"/>
      <c r="C6" s="12" t="str">
        <f>+'GPR Summary'!D9</f>
        <v>Service to the Village of Holiday Hills</v>
      </c>
    </row>
    <row r="7" spans="1:8" x14ac:dyDescent="0.25">
      <c r="A7" t="s">
        <v>0</v>
      </c>
      <c r="C7" s="5">
        <f>+'GPR Summary'!C9</f>
        <v>5824</v>
      </c>
    </row>
    <row r="8" spans="1:8" x14ac:dyDescent="0.25">
      <c r="A8" t="s">
        <v>1</v>
      </c>
      <c r="C8" s="6">
        <f>+'GPR Summary'!F9</f>
        <v>5292455.55</v>
      </c>
    </row>
    <row r="9" spans="1:8" x14ac:dyDescent="0.25">
      <c r="A9" t="s">
        <v>2</v>
      </c>
      <c r="C9" s="6">
        <f>+'GPR Summary'!G9</f>
        <v>5292455.55</v>
      </c>
    </row>
    <row r="12" spans="1:8" ht="15.75" thickBot="1" x14ac:dyDescent="0.3">
      <c r="A12" s="36" t="s">
        <v>3</v>
      </c>
      <c r="B12" s="36"/>
      <c r="C12" s="36"/>
      <c r="D12" s="36"/>
      <c r="E12" s="36"/>
    </row>
    <row r="13" spans="1:8" ht="15.75" thickTop="1" x14ac:dyDescent="0.25"/>
    <row r="14" spans="1:8" x14ac:dyDescent="0.25">
      <c r="A14" s="38" t="s">
        <v>38</v>
      </c>
      <c r="B14" s="38"/>
      <c r="C14" s="38"/>
      <c r="D14" s="38"/>
      <c r="E14" s="38"/>
    </row>
    <row r="15" spans="1:8" x14ac:dyDescent="0.25">
      <c r="A15" s="38"/>
      <c r="B15" s="38"/>
      <c r="C15" s="38"/>
      <c r="D15" s="38"/>
      <c r="E15" s="38"/>
    </row>
    <row r="16" spans="1:8" ht="106.5" customHeight="1" x14ac:dyDescent="0.25">
      <c r="A16" s="38"/>
      <c r="B16" s="38"/>
      <c r="C16" s="38"/>
      <c r="D16" s="38"/>
      <c r="E16" s="38"/>
    </row>
    <row r="17" spans="1:5" x14ac:dyDescent="0.25">
      <c r="C17" s="1"/>
    </row>
    <row r="18" spans="1:5" ht="15.75" thickBot="1" x14ac:dyDescent="0.3">
      <c r="A18" s="36" t="str">
        <f>+'Peoria L175911'!A21:E21</f>
        <v>USEPA Green Project Reserve Eligibility Guidance Citations</v>
      </c>
      <c r="B18" s="36"/>
      <c r="C18" s="36"/>
      <c r="D18" s="36"/>
      <c r="E18" s="36"/>
    </row>
    <row r="19" spans="1:5" ht="15.75" thickTop="1" x14ac:dyDescent="0.25"/>
    <row r="20" spans="1:5" x14ac:dyDescent="0.25">
      <c r="A20" s="34">
        <v>4.2</v>
      </c>
      <c r="B20" s="34"/>
      <c r="C20" s="34"/>
      <c r="D20" s="34"/>
      <c r="E20" s="34"/>
    </row>
    <row r="21" spans="1:5" x14ac:dyDescent="0.25">
      <c r="A21" s="34"/>
      <c r="B21" s="34"/>
      <c r="C21" s="34"/>
      <c r="D21" s="34"/>
      <c r="E21" s="34"/>
    </row>
  </sheetData>
  <mergeCells count="6">
    <mergeCell ref="A20:E21"/>
    <mergeCell ref="A1:H1"/>
    <mergeCell ref="A2:H2"/>
    <mergeCell ref="A12:E12"/>
    <mergeCell ref="A14:E16"/>
    <mergeCell ref="A18:E18"/>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F6D547-BD80-42B2-8DB1-A5B134EB4273}">
  <dimension ref="A1:H21"/>
  <sheetViews>
    <sheetView workbookViewId="0">
      <selection activeCell="A20" sqref="A20:E21"/>
    </sheetView>
  </sheetViews>
  <sheetFormatPr defaultRowHeight="15" x14ac:dyDescent="0.25"/>
  <cols>
    <col min="3" max="3" width="59.7109375" customWidth="1"/>
  </cols>
  <sheetData>
    <row r="1" spans="1:8" x14ac:dyDescent="0.25">
      <c r="A1" s="32" t="s">
        <v>12</v>
      </c>
      <c r="B1" s="32"/>
      <c r="C1" s="32"/>
      <c r="D1" s="32"/>
      <c r="E1" s="32"/>
      <c r="F1" s="32"/>
      <c r="G1" s="32"/>
      <c r="H1" s="32"/>
    </row>
    <row r="2" spans="1:8" x14ac:dyDescent="0.25">
      <c r="A2" s="33" t="str">
        <f>+'GPR Summary'!A2:H2</f>
        <v>FFY 2022 Capitalization Grant  -  Green Project Reserve Requirement</v>
      </c>
      <c r="B2" s="33"/>
      <c r="C2" s="33"/>
      <c r="D2" s="33"/>
      <c r="E2" s="33"/>
      <c r="F2" s="33"/>
      <c r="G2" s="33"/>
      <c r="H2" s="33"/>
    </row>
    <row r="5" spans="1:8" x14ac:dyDescent="0.25">
      <c r="A5" s="13" t="s">
        <v>14</v>
      </c>
      <c r="B5" s="13"/>
      <c r="C5" s="12" t="s">
        <v>39</v>
      </c>
    </row>
    <row r="6" spans="1:8" x14ac:dyDescent="0.25">
      <c r="A6" s="13" t="s">
        <v>15</v>
      </c>
      <c r="B6" s="13"/>
      <c r="C6" s="12" t="s">
        <v>32</v>
      </c>
    </row>
    <row r="7" spans="1:8" x14ac:dyDescent="0.25">
      <c r="A7" t="s">
        <v>0</v>
      </c>
      <c r="C7" s="5">
        <v>5994</v>
      </c>
    </row>
    <row r="8" spans="1:8" x14ac:dyDescent="0.25">
      <c r="A8" t="s">
        <v>1</v>
      </c>
      <c r="C8" s="6">
        <v>13942062</v>
      </c>
    </row>
    <row r="9" spans="1:8" x14ac:dyDescent="0.25">
      <c r="A9" t="s">
        <v>2</v>
      </c>
      <c r="C9" s="6">
        <v>3500000</v>
      </c>
    </row>
    <row r="12" spans="1:8" ht="15.75" thickBot="1" x14ac:dyDescent="0.3">
      <c r="A12" s="36" t="s">
        <v>3</v>
      </c>
      <c r="B12" s="36"/>
      <c r="C12" s="36"/>
      <c r="D12" s="36"/>
      <c r="E12" s="36"/>
    </row>
    <row r="13" spans="1:8" ht="15.75" thickTop="1" x14ac:dyDescent="0.25"/>
    <row r="14" spans="1:8" x14ac:dyDescent="0.25">
      <c r="A14" s="38" t="s">
        <v>40</v>
      </c>
      <c r="B14" s="38"/>
      <c r="C14" s="38"/>
      <c r="D14" s="38"/>
      <c r="E14" s="38"/>
    </row>
    <row r="15" spans="1:8" x14ac:dyDescent="0.25">
      <c r="A15" s="38"/>
      <c r="B15" s="38"/>
      <c r="C15" s="38"/>
      <c r="D15" s="38"/>
      <c r="E15" s="38"/>
    </row>
    <row r="16" spans="1:8" ht="125.25" customHeight="1" x14ac:dyDescent="0.25">
      <c r="A16" s="38"/>
      <c r="B16" s="38"/>
      <c r="C16" s="38"/>
      <c r="D16" s="38"/>
      <c r="E16" s="38"/>
    </row>
    <row r="17" spans="1:5" x14ac:dyDescent="0.25">
      <c r="C17" s="1"/>
    </row>
    <row r="18" spans="1:5" ht="15.75" thickBot="1" x14ac:dyDescent="0.3">
      <c r="A18" s="36" t="str">
        <f>+'Peoria L175911'!A21:E21</f>
        <v>USEPA Green Project Reserve Eligibility Guidance Citations</v>
      </c>
      <c r="B18" s="36"/>
      <c r="C18" s="36"/>
      <c r="D18" s="36"/>
      <c r="E18" s="36"/>
    </row>
    <row r="19" spans="1:5" ht="15.75" thickTop="1" x14ac:dyDescent="0.25"/>
    <row r="20" spans="1:5" x14ac:dyDescent="0.25">
      <c r="A20" s="34" t="s">
        <v>28</v>
      </c>
      <c r="B20" s="34"/>
      <c r="C20" s="34"/>
      <c r="D20" s="34"/>
      <c r="E20" s="34"/>
    </row>
    <row r="21" spans="1:5" x14ac:dyDescent="0.25">
      <c r="A21" s="34"/>
      <c r="B21" s="34"/>
      <c r="C21" s="34"/>
      <c r="D21" s="34"/>
      <c r="E21" s="34"/>
    </row>
  </sheetData>
  <mergeCells count="6">
    <mergeCell ref="A20:E21"/>
    <mergeCell ref="A1:H1"/>
    <mergeCell ref="A2:H2"/>
    <mergeCell ref="A12:E12"/>
    <mergeCell ref="A14:E16"/>
    <mergeCell ref="A18:E1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GPR Summary</vt:lpstr>
      <vt:lpstr>Peoria L175911</vt:lpstr>
      <vt:lpstr>Freeport L174973</vt:lpstr>
      <vt:lpstr>Northern Moraine WRD L175824</vt:lpstr>
      <vt:lpstr>Sandwich L175994</vt:lpstr>
      <vt:lpstr>'GPR Summary'!Print_Area</vt:lpstr>
    </vt:vector>
  </TitlesOfParts>
  <Company>State of Illinois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epauser</dc:creator>
  <cp:lastModifiedBy>Singh, Nidhan</cp:lastModifiedBy>
  <cp:lastPrinted>2024-02-06T16:16:52Z</cp:lastPrinted>
  <dcterms:created xsi:type="dcterms:W3CDTF">2011-02-09T19:53:30Z</dcterms:created>
  <dcterms:modified xsi:type="dcterms:W3CDTF">2024-02-06T16:29:06Z</dcterms:modified>
</cp:coreProperties>
</file>