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35" windowHeight="11430" activeTab="0"/>
  </bookViews>
  <sheets>
    <sheet name="Breakdown" sheetId="1" r:id="rId1"/>
    <sheet name="Alloc. Meth (2)" sheetId="2" r:id="rId2"/>
  </sheets>
  <definedNames/>
  <calcPr fullCalcOnLoad="1"/>
</workbook>
</file>

<file path=xl/sharedStrings.xml><?xml version="1.0" encoding="utf-8"?>
<sst xmlns="http://schemas.openxmlformats.org/spreadsheetml/2006/main" count="105" uniqueCount="71">
  <si>
    <t>Category</t>
  </si>
  <si>
    <t>1)</t>
  </si>
  <si>
    <t>2)</t>
  </si>
  <si>
    <t>Renewable Energy (RE)</t>
  </si>
  <si>
    <t>3)</t>
  </si>
  <si>
    <t>Other</t>
  </si>
  <si>
    <t>Efficient Operators</t>
  </si>
  <si>
    <t>4)</t>
  </si>
  <si>
    <t>New Sources</t>
  </si>
  <si>
    <t>(%)</t>
  </si>
  <si>
    <t>(#)</t>
  </si>
  <si>
    <t>Total</t>
  </si>
  <si>
    <t>Allocations</t>
  </si>
  <si>
    <t>(Years)</t>
  </si>
  <si>
    <t>∞ *</t>
  </si>
  <si>
    <t>* = Allowances are pro rated to the source so long as the source is in operation</t>
  </si>
  <si>
    <t>Anyone</t>
  </si>
  <si>
    <t>X</t>
  </si>
  <si>
    <t>Set-Aside Breakdown (DRAFT)</t>
  </si>
  <si>
    <t>Subtotal</t>
  </si>
  <si>
    <t xml:space="preserve"> Phase 1</t>
  </si>
  <si>
    <t xml:space="preserve"> Phase 2</t>
  </si>
  <si>
    <t>Breakdown</t>
  </si>
  <si>
    <t>Energy Efficiency (EE)</t>
  </si>
  <si>
    <t>Exisitng Utility</t>
  </si>
  <si>
    <t>New Utility</t>
  </si>
  <si>
    <t>Allowance Availability</t>
  </si>
  <si>
    <t>Demand Side Management</t>
  </si>
  <si>
    <t>Energy Efficient New Construction</t>
  </si>
  <si>
    <t>DSM</t>
  </si>
  <si>
    <t>EENC</t>
  </si>
  <si>
    <t>SSEE</t>
  </si>
  <si>
    <t>Energy Generation Projects:</t>
  </si>
  <si>
    <t>Zero Emission Energy Units</t>
  </si>
  <si>
    <t>ZEEU</t>
  </si>
  <si>
    <t>EO</t>
  </si>
  <si>
    <t>IGCC</t>
  </si>
  <si>
    <t>Integrated Gasification Com. Cycle</t>
  </si>
  <si>
    <t>Renewable Energy Emission Units</t>
  </si>
  <si>
    <t>REEU</t>
  </si>
  <si>
    <t>EA</t>
  </si>
  <si>
    <t>Early Adopters</t>
  </si>
  <si>
    <t>Timing:</t>
  </si>
  <si>
    <t>Allocation Methodology</t>
  </si>
  <si>
    <t>Emission Reducing Projects:</t>
  </si>
  <si>
    <t>Allocation Methodology (DRAFT)</t>
  </si>
  <si>
    <t>Only eligible to existing units.</t>
  </si>
  <si>
    <t>Not eligible to those sources that are specifically required, by rule or other, to install.</t>
  </si>
  <si>
    <t>ER after = Annual average emission rate based from CEM</t>
  </si>
  <si>
    <r>
      <t xml:space="preserve">Allowances = ( MWhr </t>
    </r>
    <r>
      <rPr>
        <vertAlign val="subscript"/>
        <sz val="10"/>
        <rFont val="Arial"/>
        <family val="2"/>
      </rPr>
      <t xml:space="preserve">conserved </t>
    </r>
    <r>
      <rPr>
        <sz val="10"/>
        <rFont val="Arial"/>
        <family val="2"/>
      </rPr>
      <t>) x ( 1.5 lb/MWhr ) / 2000 lb</t>
    </r>
  </si>
  <si>
    <r>
      <t xml:space="preserve">Allowances = ( MWhr </t>
    </r>
    <r>
      <rPr>
        <vertAlign val="subscript"/>
        <sz val="10"/>
        <rFont val="Arial"/>
        <family val="2"/>
      </rPr>
      <t xml:space="preserve">generated </t>
    </r>
    <r>
      <rPr>
        <sz val="10"/>
        <rFont val="Arial"/>
        <family val="2"/>
      </rPr>
      <t xml:space="preserve">) x ( ER </t>
    </r>
    <r>
      <rPr>
        <vertAlign val="subscript"/>
        <sz val="10"/>
        <rFont val="Arial"/>
        <family val="2"/>
      </rPr>
      <t>before</t>
    </r>
    <r>
      <rPr>
        <sz val="10"/>
        <rFont val="Arial"/>
        <family val="2"/>
      </rPr>
      <t xml:space="preserve"> lb/MWhr – ER</t>
    </r>
    <r>
      <rPr>
        <vertAlign val="subscript"/>
        <sz val="10"/>
        <rFont val="Arial"/>
        <family val="2"/>
      </rPr>
      <t>after</t>
    </r>
    <r>
      <rPr>
        <sz val="10"/>
        <rFont val="Arial"/>
        <family val="2"/>
      </rPr>
      <t xml:space="preserve"> lb/MWhr ) / 2000 lb</t>
    </r>
  </si>
  <si>
    <r>
      <t xml:space="preserve">Allowances = ( MWhr </t>
    </r>
    <r>
      <rPr>
        <vertAlign val="subscript"/>
        <sz val="10"/>
        <rFont val="Arial"/>
        <family val="2"/>
      </rPr>
      <t xml:space="preserve">generated </t>
    </r>
    <r>
      <rPr>
        <sz val="10"/>
        <rFont val="Arial"/>
        <family val="2"/>
      </rPr>
      <t>) x ( 0.5 lb/MWhr ) / 2000 lb</t>
    </r>
  </si>
  <si>
    <t>Energy Conservation Projects:</t>
  </si>
  <si>
    <t>Supply Side Energy Efficiency</t>
  </si>
  <si>
    <r>
      <t xml:space="preserve">Allowances = ( MWhr </t>
    </r>
    <r>
      <rPr>
        <vertAlign val="subscript"/>
        <sz val="10"/>
        <rFont val="Arial"/>
        <family val="2"/>
      </rPr>
      <t xml:space="preserve">generated </t>
    </r>
    <r>
      <rPr>
        <sz val="10"/>
        <rFont val="Arial"/>
        <family val="2"/>
      </rPr>
      <t>) x ( 1.0 lb/MWhr – ER lb/MWhr ) / 2000 lb                                      ER = Annual average emission rate based from CEM</t>
    </r>
  </si>
  <si>
    <t>ER before = Baseline from recent 2 year average emission rate from CEM</t>
  </si>
  <si>
    <t>Allowance Distribution Period</t>
  </si>
  <si>
    <t>Look Back for Eligibility</t>
  </si>
  <si>
    <r>
      <t xml:space="preserve">Allowances = ( MWhr </t>
    </r>
    <r>
      <rPr>
        <vertAlign val="subscript"/>
        <sz val="10"/>
        <rFont val="Arial"/>
        <family val="2"/>
      </rPr>
      <t>generated</t>
    </r>
    <r>
      <rPr>
        <sz val="10"/>
        <rFont val="Arial"/>
        <family val="2"/>
      </rPr>
      <t xml:space="preserve"> ) x ( 2.0 lb/MWhr ) / 2000 lb</t>
    </r>
  </si>
  <si>
    <t>Eligible projects must commence by Dec. 31, 2012.</t>
  </si>
  <si>
    <t>Allowances = 1.0 + (1/10) x (AΣ the sum of other eligible allowances)</t>
  </si>
  <si>
    <t>Pollution Control Upgrades</t>
  </si>
  <si>
    <t>PCU</t>
  </si>
  <si>
    <t>Abbreviation</t>
  </si>
  <si>
    <t>NUSA</t>
  </si>
  <si>
    <t>New Unit Set-Aside</t>
  </si>
  <si>
    <t>Renewable Energy Emission Unit</t>
  </si>
  <si>
    <t>Zero Emission Energy Unit</t>
  </si>
  <si>
    <t>Integrated Gasification Combined Cycle</t>
  </si>
  <si>
    <t>Allowance Method for Flue Gas Desulfurizer (FGD) and other to be determined</t>
  </si>
  <si>
    <t>Illinois Environmental Protection Agency / Bureau of Air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</si>
</sst>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9" fontId="0" fillId="0" borderId="0" xfId="0" applyNumberFormat="1" applyFill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1" fontId="0" fillId="0" borderId="1" xfId="0" applyNumberFormat="1" applyBorder="1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ill="1" applyBorder="1" applyAlignment="1" quotePrefix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0" bestFit="1" customWidth="1"/>
    <col min="2" max="2" width="35.140625" style="0" customWidth="1"/>
    <col min="3" max="3" width="11.00390625" style="1" bestFit="1" customWidth="1"/>
    <col min="4" max="4" width="10.140625" style="0" bestFit="1" customWidth="1"/>
    <col min="7" max="7" width="10.421875" style="1" customWidth="1"/>
    <col min="8" max="8" width="10.8515625" style="1" customWidth="1"/>
    <col min="9" max="9" width="7.421875" style="0" customWidth="1"/>
    <col min="10" max="10" width="7.28125" style="0" bestFit="1" customWidth="1"/>
    <col min="11" max="11" width="7.28125" style="0" customWidth="1"/>
  </cols>
  <sheetData>
    <row r="1" ht="12.75">
      <c r="A1" s="11" t="s">
        <v>18</v>
      </c>
    </row>
    <row r="2" spans="1:8" ht="12.75">
      <c r="A2" s="11"/>
      <c r="D2" s="33" t="s">
        <v>12</v>
      </c>
      <c r="E2" s="33"/>
      <c r="F2" s="33"/>
      <c r="G2" s="34" t="s">
        <v>56</v>
      </c>
      <c r="H2" s="34" t="s">
        <v>57</v>
      </c>
    </row>
    <row r="3" spans="5:11" ht="12.75" customHeight="1">
      <c r="E3" s="1" t="s">
        <v>20</v>
      </c>
      <c r="F3" s="1" t="s">
        <v>21</v>
      </c>
      <c r="G3" s="34"/>
      <c r="H3" s="34"/>
      <c r="I3" s="1"/>
      <c r="J3" s="1"/>
      <c r="K3" s="1"/>
    </row>
    <row r="4" spans="1:11" ht="12.75">
      <c r="A4" t="s">
        <v>0</v>
      </c>
      <c r="C4" s="25" t="s">
        <v>63</v>
      </c>
      <c r="D4" s="1" t="s">
        <v>22</v>
      </c>
      <c r="E4" s="5">
        <v>76230</v>
      </c>
      <c r="F4" s="5">
        <v>63525</v>
      </c>
      <c r="G4" s="35"/>
      <c r="H4" s="35"/>
      <c r="I4" s="33" t="s">
        <v>26</v>
      </c>
      <c r="J4" s="33"/>
      <c r="K4" s="33"/>
    </row>
    <row r="5" spans="2:11" ht="25.5">
      <c r="B5" s="2" t="s">
        <v>23</v>
      </c>
      <c r="C5" s="2"/>
      <c r="D5" s="8" t="s">
        <v>9</v>
      </c>
      <c r="E5" s="8" t="s">
        <v>10</v>
      </c>
      <c r="F5" s="8" t="s">
        <v>10</v>
      </c>
      <c r="G5" s="8" t="s">
        <v>13</v>
      </c>
      <c r="H5" s="8" t="s">
        <v>13</v>
      </c>
      <c r="I5" s="22" t="s">
        <v>24</v>
      </c>
      <c r="J5" s="22" t="s">
        <v>25</v>
      </c>
      <c r="K5" s="10" t="s">
        <v>16</v>
      </c>
    </row>
    <row r="6" spans="1:11" ht="12.75">
      <c r="A6" s="1" t="s">
        <v>1</v>
      </c>
      <c r="B6" t="s">
        <v>27</v>
      </c>
      <c r="C6" s="8" t="s">
        <v>29</v>
      </c>
      <c r="D6" s="9">
        <v>0.02</v>
      </c>
      <c r="E6" s="16">
        <f>D6*$E$4</f>
        <v>1524.6000000000001</v>
      </c>
      <c r="F6" s="16">
        <f>D6*$F$4</f>
        <v>1270.5</v>
      </c>
      <c r="G6" s="20">
        <v>8</v>
      </c>
      <c r="H6" s="20">
        <v>2003</v>
      </c>
      <c r="I6" s="8"/>
      <c r="J6" s="8"/>
      <c r="K6" s="8" t="s">
        <v>17</v>
      </c>
    </row>
    <row r="7" spans="1:11" ht="12.75">
      <c r="A7" s="1"/>
      <c r="B7" t="s">
        <v>28</v>
      </c>
      <c r="C7" s="8" t="s">
        <v>30</v>
      </c>
      <c r="D7" s="9">
        <v>0.02</v>
      </c>
      <c r="E7" s="16">
        <f>D7*$E$4</f>
        <v>1524.6000000000001</v>
      </c>
      <c r="F7" s="16">
        <f>D7*$F$4</f>
        <v>1270.5</v>
      </c>
      <c r="G7" s="20">
        <v>8</v>
      </c>
      <c r="H7" s="20">
        <v>2003</v>
      </c>
      <c r="I7" s="8"/>
      <c r="J7" s="8"/>
      <c r="K7" s="8" t="s">
        <v>17</v>
      </c>
    </row>
    <row r="8" spans="1:11" ht="12.75">
      <c r="A8" s="1"/>
      <c r="B8" t="s">
        <v>53</v>
      </c>
      <c r="C8" s="8" t="s">
        <v>31</v>
      </c>
      <c r="D8" s="9">
        <v>0.02</v>
      </c>
      <c r="E8" s="16">
        <f>D8*$E$4</f>
        <v>1524.6000000000001</v>
      </c>
      <c r="F8" s="16">
        <f>D8*$F$4</f>
        <v>1270.5</v>
      </c>
      <c r="G8" s="20">
        <v>8</v>
      </c>
      <c r="H8" s="20">
        <v>2003</v>
      </c>
      <c r="I8" s="8" t="s">
        <v>17</v>
      </c>
      <c r="J8" s="8"/>
      <c r="K8" s="8"/>
    </row>
    <row r="9" spans="1:11" ht="12.75">
      <c r="A9" s="1"/>
      <c r="B9" s="4" t="s">
        <v>19</v>
      </c>
      <c r="D9" s="3">
        <f>SUM(D6:D8)</f>
        <v>0.06</v>
      </c>
      <c r="E9" s="17">
        <f>D9*$E$4</f>
        <v>4573.8</v>
      </c>
      <c r="F9" s="17">
        <f>D9*$F$4</f>
        <v>3811.5</v>
      </c>
      <c r="G9" s="7"/>
      <c r="I9" s="1"/>
      <c r="J9" s="1"/>
      <c r="K9" s="1"/>
    </row>
    <row r="10" spans="1:11" ht="12.75">
      <c r="A10" s="1"/>
      <c r="D10" s="3"/>
      <c r="E10" s="6"/>
      <c r="F10" s="6"/>
      <c r="G10" s="7"/>
      <c r="I10" s="1"/>
      <c r="J10" s="1"/>
      <c r="K10" s="1"/>
    </row>
    <row r="11" spans="1:11" ht="12.75">
      <c r="A11" s="1"/>
      <c r="B11" s="2" t="s">
        <v>3</v>
      </c>
      <c r="C11" s="2"/>
      <c r="D11" s="3"/>
      <c r="E11" s="6"/>
      <c r="F11" s="6"/>
      <c r="G11" s="7"/>
      <c r="I11" s="1"/>
      <c r="J11" s="1"/>
      <c r="K11" s="1"/>
    </row>
    <row r="12" spans="1:11" ht="12.75">
      <c r="A12" s="1" t="s">
        <v>2</v>
      </c>
      <c r="B12" t="s">
        <v>67</v>
      </c>
      <c r="C12" s="8" t="s">
        <v>34</v>
      </c>
      <c r="D12" s="9">
        <v>0.04</v>
      </c>
      <c r="E12" s="16">
        <f>D12*$E$4</f>
        <v>3049.2000000000003</v>
      </c>
      <c r="F12" s="16">
        <f>D12*$F$4</f>
        <v>2541</v>
      </c>
      <c r="G12" s="8" t="s">
        <v>14</v>
      </c>
      <c r="H12" s="8">
        <v>2001</v>
      </c>
      <c r="I12" s="8"/>
      <c r="J12" s="8"/>
      <c r="K12" s="8" t="s">
        <v>17</v>
      </c>
    </row>
    <row r="13" spans="1:11" ht="12.75">
      <c r="A13" s="1"/>
      <c r="B13" t="s">
        <v>66</v>
      </c>
      <c r="C13" s="8" t="s">
        <v>39</v>
      </c>
      <c r="D13" s="9">
        <v>0.02</v>
      </c>
      <c r="E13" s="16">
        <f>D13*$E$4</f>
        <v>1524.6000000000001</v>
      </c>
      <c r="F13" s="16">
        <f>D13*$F$4</f>
        <v>1270.5</v>
      </c>
      <c r="G13" s="8" t="s">
        <v>14</v>
      </c>
      <c r="H13" s="19">
        <v>2001</v>
      </c>
      <c r="I13" s="8"/>
      <c r="J13" s="8"/>
      <c r="K13" s="8" t="s">
        <v>17</v>
      </c>
    </row>
    <row r="14" spans="1:11" ht="12.75">
      <c r="A14" s="1"/>
      <c r="B14" s="4" t="s">
        <v>19</v>
      </c>
      <c r="D14" s="3">
        <f>SUM(D11:D13)</f>
        <v>0.06</v>
      </c>
      <c r="E14" s="6">
        <f>D14*$E$4</f>
        <v>4573.8</v>
      </c>
      <c r="F14" s="17">
        <f>D14*$F$4</f>
        <v>3811.5</v>
      </c>
      <c r="I14" s="1"/>
      <c r="J14" s="1"/>
      <c r="K14" s="1"/>
    </row>
    <row r="15" spans="1:11" ht="12.75">
      <c r="A15" s="1"/>
      <c r="D15" s="3"/>
      <c r="E15" s="6"/>
      <c r="F15" s="6"/>
      <c r="I15" s="1"/>
      <c r="J15" s="1"/>
      <c r="K15" s="1"/>
    </row>
    <row r="16" spans="1:11" ht="12.75">
      <c r="A16" s="1"/>
      <c r="B16" s="2" t="s">
        <v>5</v>
      </c>
      <c r="C16" s="2"/>
      <c r="D16" s="3"/>
      <c r="E16" s="6"/>
      <c r="F16" s="6"/>
      <c r="I16" s="1"/>
      <c r="J16" s="1"/>
      <c r="K16" s="1"/>
    </row>
    <row r="17" spans="1:11" ht="12.75">
      <c r="A17" s="1" t="s">
        <v>4</v>
      </c>
      <c r="B17" t="s">
        <v>61</v>
      </c>
      <c r="C17" s="8" t="s">
        <v>62</v>
      </c>
      <c r="D17" s="9">
        <v>0.05</v>
      </c>
      <c r="E17" s="16">
        <f>D17*$E$4</f>
        <v>3811.5</v>
      </c>
      <c r="F17" s="16">
        <f>D17*$F$4</f>
        <v>3176.25</v>
      </c>
      <c r="G17" s="20">
        <v>15</v>
      </c>
      <c r="H17" s="8">
        <v>0</v>
      </c>
      <c r="I17" s="8" t="s">
        <v>17</v>
      </c>
      <c r="J17" s="8"/>
      <c r="K17" s="8"/>
    </row>
    <row r="18" spans="1:11" ht="12.75">
      <c r="A18" s="1"/>
      <c r="B18" t="s">
        <v>68</v>
      </c>
      <c r="C18" s="8" t="s">
        <v>36</v>
      </c>
      <c r="D18" s="9">
        <v>0.05</v>
      </c>
      <c r="E18" s="16">
        <f>D18*$E$4</f>
        <v>3811.5</v>
      </c>
      <c r="F18" s="16">
        <f>D18*$F$4</f>
        <v>3176.25</v>
      </c>
      <c r="G18" s="8" t="s">
        <v>14</v>
      </c>
      <c r="H18" s="21">
        <v>0</v>
      </c>
      <c r="I18" s="8"/>
      <c r="J18" s="8" t="s">
        <v>17</v>
      </c>
      <c r="K18" s="8"/>
    </row>
    <row r="19" spans="1:11" ht="12.75">
      <c r="A19" s="1"/>
      <c r="B19" t="s">
        <v>41</v>
      </c>
      <c r="C19" s="8" t="s">
        <v>40</v>
      </c>
      <c r="D19" s="9">
        <v>0.02</v>
      </c>
      <c r="E19" s="16">
        <f>D19*$E$4</f>
        <v>1524.6000000000001</v>
      </c>
      <c r="F19" s="16">
        <f>D19*$F$4</f>
        <v>1270.5</v>
      </c>
      <c r="G19" s="8">
        <v>10</v>
      </c>
      <c r="H19" s="8">
        <v>0</v>
      </c>
      <c r="I19" s="8"/>
      <c r="J19" s="8"/>
      <c r="K19" s="8" t="s">
        <v>17</v>
      </c>
    </row>
    <row r="20" spans="1:11" ht="12.75">
      <c r="A20" s="1"/>
      <c r="B20" t="s">
        <v>6</v>
      </c>
      <c r="C20" s="8" t="s">
        <v>35</v>
      </c>
      <c r="D20" s="9">
        <v>0.01</v>
      </c>
      <c r="E20" s="16">
        <f>D20*$E$4</f>
        <v>762.3000000000001</v>
      </c>
      <c r="F20" s="16">
        <f>D20*$F$4</f>
        <v>635.25</v>
      </c>
      <c r="G20" s="8" t="s">
        <v>14</v>
      </c>
      <c r="H20" s="31">
        <v>2001</v>
      </c>
      <c r="I20" s="8"/>
      <c r="J20" s="8" t="s">
        <v>17</v>
      </c>
      <c r="K20" s="8"/>
    </row>
    <row r="21" spans="1:11" ht="12.75">
      <c r="A21" s="1"/>
      <c r="B21" s="4" t="s">
        <v>19</v>
      </c>
      <c r="D21" s="3">
        <f>SUM(D16:D20)</f>
        <v>0.13</v>
      </c>
      <c r="E21" s="6">
        <f>D21*$E$4</f>
        <v>9909.9</v>
      </c>
      <c r="F21" s="17">
        <f>D21*$F$4</f>
        <v>8258.25</v>
      </c>
      <c r="H21" s="6"/>
      <c r="I21" s="1"/>
      <c r="J21" s="1"/>
      <c r="K21" s="1"/>
    </row>
    <row r="22" spans="1:11" ht="12.75">
      <c r="A22" s="1"/>
      <c r="D22" s="3"/>
      <c r="E22" s="6"/>
      <c r="F22" s="6"/>
      <c r="I22" s="1"/>
      <c r="J22" s="1"/>
      <c r="K22" s="1"/>
    </row>
    <row r="23" spans="1:11" ht="12.75">
      <c r="A23" s="1"/>
      <c r="B23" s="4" t="s">
        <v>11</v>
      </c>
      <c r="D23" s="3">
        <f>D21+D14+D9</f>
        <v>0.25</v>
      </c>
      <c r="E23" s="6">
        <f>D23*$E$4</f>
        <v>19057.5</v>
      </c>
      <c r="F23" s="6">
        <f>F21+F14+F9</f>
        <v>15881.25</v>
      </c>
      <c r="I23" s="6"/>
      <c r="J23" s="1"/>
      <c r="K23" s="1"/>
    </row>
    <row r="24" spans="1:11" ht="12.75">
      <c r="A24" s="1"/>
      <c r="D24" s="3"/>
      <c r="E24" s="6"/>
      <c r="F24" s="6"/>
      <c r="I24" s="1"/>
      <c r="J24" s="1"/>
      <c r="K24" s="1"/>
    </row>
    <row r="25" spans="1:11" ht="12.75">
      <c r="A25" s="1"/>
      <c r="B25" s="2" t="s">
        <v>8</v>
      </c>
      <c r="C25" s="2"/>
      <c r="D25" s="3"/>
      <c r="E25" s="6"/>
      <c r="F25" s="6"/>
      <c r="I25" s="1"/>
      <c r="J25" s="1"/>
      <c r="K25" s="1"/>
    </row>
    <row r="26" spans="1:11" ht="12.75">
      <c r="A26" s="1" t="s">
        <v>7</v>
      </c>
      <c r="B26" t="s">
        <v>65</v>
      </c>
      <c r="C26" s="8" t="s">
        <v>64</v>
      </c>
      <c r="D26" s="9">
        <v>0.05</v>
      </c>
      <c r="E26" s="16">
        <f>D26*$E$4</f>
        <v>3811.5</v>
      </c>
      <c r="F26" s="16">
        <f>D26*$F$4</f>
        <v>3176.25</v>
      </c>
      <c r="G26" s="8">
        <v>5</v>
      </c>
      <c r="H26" s="8">
        <v>0</v>
      </c>
      <c r="I26" s="8"/>
      <c r="J26" s="8" t="s">
        <v>17</v>
      </c>
      <c r="K26" s="8"/>
    </row>
    <row r="27" spans="2:11" ht="12.75">
      <c r="B27" s="4" t="s">
        <v>11</v>
      </c>
      <c r="D27" s="3">
        <f>SUM(D24:D26)</f>
        <v>0.05</v>
      </c>
      <c r="E27" s="6">
        <f>D27*$E$4</f>
        <v>3811.5</v>
      </c>
      <c r="F27" s="18">
        <f>D27*$F$4</f>
        <v>3176.25</v>
      </c>
      <c r="I27" s="1"/>
      <c r="J27" s="1"/>
      <c r="K27" s="1"/>
    </row>
    <row r="28" spans="5:6" ht="12.75">
      <c r="E28" s="1"/>
      <c r="F28" s="1"/>
    </row>
    <row r="30" spans="2:7" ht="12.75">
      <c r="B30" t="s">
        <v>15</v>
      </c>
      <c r="G30" s="7"/>
    </row>
    <row r="31" spans="5:9" ht="12.75">
      <c r="E31" s="12"/>
      <c r="F31" s="12"/>
      <c r="G31" s="13"/>
      <c r="H31" s="14"/>
      <c r="I31" s="12"/>
    </row>
    <row r="32" spans="5:9" ht="12.75">
      <c r="E32" s="15"/>
      <c r="F32" s="15"/>
      <c r="G32" s="14"/>
      <c r="H32" s="14"/>
      <c r="I32" s="12"/>
    </row>
    <row r="33" spans="5:9" ht="12.75">
      <c r="E33" s="15"/>
      <c r="F33" s="15"/>
      <c r="G33" s="14"/>
      <c r="H33" s="14"/>
      <c r="I33" s="12"/>
    </row>
    <row r="39" spans="1:11" ht="12.75">
      <c r="A39" s="33" t="s">
        <v>70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</row>
  </sheetData>
  <mergeCells count="5">
    <mergeCell ref="A39:K39"/>
    <mergeCell ref="D2:F2"/>
    <mergeCell ref="I4:K4"/>
    <mergeCell ref="G2:G4"/>
    <mergeCell ref="H2:H4"/>
  </mergeCells>
  <printOptions/>
  <pageMargins left="0.75" right="0.75" top="1" bottom="1" header="0.5" footer="0.5"/>
  <pageSetup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E34" sqref="E34"/>
    </sheetView>
  </sheetViews>
  <sheetFormatPr defaultColWidth="9.140625" defaultRowHeight="12.75"/>
  <cols>
    <col min="1" max="1" width="29.8515625" style="24" bestFit="1" customWidth="1"/>
    <col min="2" max="2" width="12.57421875" style="25" bestFit="1" customWidth="1"/>
    <col min="3" max="16384" width="9.140625" style="24" customWidth="1"/>
  </cols>
  <sheetData>
    <row r="1" ht="15.75">
      <c r="C1" s="23" t="s">
        <v>45</v>
      </c>
    </row>
    <row r="3" spans="1:9" ht="12.75">
      <c r="A3" s="2" t="s">
        <v>52</v>
      </c>
      <c r="B3" s="2" t="s">
        <v>63</v>
      </c>
      <c r="C3" s="44" t="s">
        <v>43</v>
      </c>
      <c r="D3" s="44"/>
      <c r="E3" s="44"/>
      <c r="F3" s="44"/>
      <c r="G3" s="44"/>
      <c r="H3" s="44"/>
      <c r="I3" s="44"/>
    </row>
    <row r="4" spans="1:11" ht="15.75" customHeight="1">
      <c r="A4" s="28" t="s">
        <v>27</v>
      </c>
      <c r="B4" s="29" t="s">
        <v>29</v>
      </c>
      <c r="C4" s="37" t="s">
        <v>49</v>
      </c>
      <c r="D4" s="37"/>
      <c r="E4" s="37"/>
      <c r="F4" s="37"/>
      <c r="G4" s="37"/>
      <c r="H4" s="37"/>
      <c r="I4" s="37"/>
      <c r="J4" s="37"/>
      <c r="K4" s="37"/>
    </row>
    <row r="5" spans="1:11" ht="12.75">
      <c r="A5" s="28" t="s">
        <v>28</v>
      </c>
      <c r="B5" s="29" t="s">
        <v>30</v>
      </c>
      <c r="C5" s="37"/>
      <c r="D5" s="37"/>
      <c r="E5" s="37"/>
      <c r="F5" s="37"/>
      <c r="G5" s="37"/>
      <c r="H5" s="37"/>
      <c r="I5" s="37"/>
      <c r="J5" s="37"/>
      <c r="K5" s="37"/>
    </row>
    <row r="6" spans="1:11" ht="12.75">
      <c r="A6" s="28" t="s">
        <v>53</v>
      </c>
      <c r="B6" s="30" t="s">
        <v>31</v>
      </c>
      <c r="C6" s="37"/>
      <c r="D6" s="37"/>
      <c r="E6" s="37"/>
      <c r="F6" s="37"/>
      <c r="G6" s="37"/>
      <c r="H6" s="37"/>
      <c r="I6" s="37"/>
      <c r="J6" s="37"/>
      <c r="K6" s="37"/>
    </row>
    <row r="8" ht="12.75">
      <c r="A8" s="2" t="s">
        <v>32</v>
      </c>
    </row>
    <row r="9" spans="1:11" ht="15.75">
      <c r="A9" s="28" t="s">
        <v>33</v>
      </c>
      <c r="B9" s="29" t="s">
        <v>34</v>
      </c>
      <c r="C9" s="36" t="s">
        <v>58</v>
      </c>
      <c r="D9" s="36"/>
      <c r="E9" s="36"/>
      <c r="F9" s="36"/>
      <c r="G9" s="36"/>
      <c r="H9" s="36"/>
      <c r="I9" s="36"/>
      <c r="J9" s="36"/>
      <c r="K9" s="36"/>
    </row>
    <row r="10" spans="1:11" ht="15.75" customHeight="1">
      <c r="A10" s="28" t="s">
        <v>6</v>
      </c>
      <c r="B10" s="29" t="s">
        <v>35</v>
      </c>
      <c r="C10" s="38" t="s">
        <v>54</v>
      </c>
      <c r="D10" s="39"/>
      <c r="E10" s="39"/>
      <c r="F10" s="39"/>
      <c r="G10" s="39"/>
      <c r="H10" s="39"/>
      <c r="I10" s="39"/>
      <c r="J10" s="39"/>
      <c r="K10" s="40"/>
    </row>
    <row r="11" spans="1:11" ht="12.75">
      <c r="A11" s="28" t="s">
        <v>37</v>
      </c>
      <c r="B11" s="29" t="s">
        <v>36</v>
      </c>
      <c r="C11" s="41"/>
      <c r="D11" s="42"/>
      <c r="E11" s="42"/>
      <c r="F11" s="42"/>
      <c r="G11" s="42"/>
      <c r="H11" s="42"/>
      <c r="I11" s="42"/>
      <c r="J11" s="42"/>
      <c r="K11" s="43"/>
    </row>
    <row r="13" ht="12.75">
      <c r="A13" s="2" t="s">
        <v>44</v>
      </c>
    </row>
    <row r="14" spans="1:11" ht="15.75">
      <c r="A14" s="28" t="s">
        <v>61</v>
      </c>
      <c r="B14" s="29" t="s">
        <v>62</v>
      </c>
      <c r="C14" s="36" t="s">
        <v>50</v>
      </c>
      <c r="D14" s="36"/>
      <c r="E14" s="36"/>
      <c r="F14" s="36"/>
      <c r="G14" s="36"/>
      <c r="H14" s="36"/>
      <c r="I14" s="36"/>
      <c r="J14" s="36"/>
      <c r="K14" s="36"/>
    </row>
    <row r="15" spans="1:11" ht="12.75">
      <c r="A15" s="26"/>
      <c r="C15" s="36" t="s">
        <v>55</v>
      </c>
      <c r="D15" s="36"/>
      <c r="E15" s="36"/>
      <c r="F15" s="36"/>
      <c r="G15" s="36"/>
      <c r="H15" s="36"/>
      <c r="I15" s="36"/>
      <c r="J15" s="36"/>
      <c r="K15" s="36"/>
    </row>
    <row r="16" spans="1:11" ht="12.75">
      <c r="A16" s="27"/>
      <c r="C16" s="36" t="s">
        <v>48</v>
      </c>
      <c r="D16" s="36"/>
      <c r="E16" s="36"/>
      <c r="F16" s="36"/>
      <c r="G16" s="36"/>
      <c r="H16" s="36"/>
      <c r="I16" s="36"/>
      <c r="J16" s="36"/>
      <c r="K16" s="36"/>
    </row>
    <row r="17" spans="1:11" ht="12.75">
      <c r="A17" s="26"/>
      <c r="C17" s="36" t="s">
        <v>46</v>
      </c>
      <c r="D17" s="36"/>
      <c r="E17" s="36"/>
      <c r="F17" s="36"/>
      <c r="G17" s="36"/>
      <c r="H17" s="36"/>
      <c r="I17" s="36"/>
      <c r="J17" s="36"/>
      <c r="K17" s="36"/>
    </row>
    <row r="18" spans="1:11" ht="12.75">
      <c r="A18" s="26"/>
      <c r="C18" s="36" t="s">
        <v>47</v>
      </c>
      <c r="D18" s="36"/>
      <c r="E18" s="36"/>
      <c r="F18" s="36"/>
      <c r="G18" s="36"/>
      <c r="H18" s="36"/>
      <c r="I18" s="36"/>
      <c r="J18" s="36"/>
      <c r="K18" s="36"/>
    </row>
    <row r="19" spans="1:11" ht="12.75">
      <c r="A19" s="26"/>
      <c r="C19" s="32"/>
      <c r="D19" s="32"/>
      <c r="E19" s="32"/>
      <c r="F19" s="32"/>
      <c r="G19" s="32"/>
      <c r="H19" s="32"/>
      <c r="I19" s="32"/>
      <c r="J19" s="32"/>
      <c r="K19" s="32"/>
    </row>
    <row r="20" spans="1:11" ht="12.75">
      <c r="A20" s="26"/>
      <c r="C20" s="45" t="s">
        <v>69</v>
      </c>
      <c r="D20" s="45"/>
      <c r="E20" s="45"/>
      <c r="F20" s="45"/>
      <c r="G20" s="45"/>
      <c r="H20" s="45"/>
      <c r="I20" s="45"/>
      <c r="J20" s="45"/>
      <c r="K20" s="45"/>
    </row>
    <row r="21" spans="1:11" ht="12.75">
      <c r="A21" s="26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5.75">
      <c r="A22" s="28" t="s">
        <v>38</v>
      </c>
      <c r="B22" s="29" t="s">
        <v>39</v>
      </c>
      <c r="C22" s="36" t="s">
        <v>51</v>
      </c>
      <c r="D22" s="36"/>
      <c r="E22" s="36"/>
      <c r="F22" s="36"/>
      <c r="G22" s="36"/>
      <c r="H22" s="36"/>
      <c r="I22" s="36"/>
      <c r="J22" s="36"/>
      <c r="K22" s="36"/>
    </row>
    <row r="24" ht="12.75">
      <c r="A24" s="2" t="s">
        <v>42</v>
      </c>
    </row>
    <row r="25" spans="1:11" ht="13.5" customHeight="1">
      <c r="A25" s="28" t="s">
        <v>41</v>
      </c>
      <c r="B25" s="29" t="s">
        <v>40</v>
      </c>
      <c r="C25" s="36" t="s">
        <v>60</v>
      </c>
      <c r="D25" s="36"/>
      <c r="E25" s="36"/>
      <c r="F25" s="36"/>
      <c r="G25" s="36"/>
      <c r="H25" s="36"/>
      <c r="I25" s="36"/>
      <c r="J25" s="36"/>
      <c r="K25" s="36"/>
    </row>
    <row r="26" spans="3:11" ht="12.75">
      <c r="C26" s="36" t="s">
        <v>59</v>
      </c>
      <c r="D26" s="36"/>
      <c r="E26" s="36"/>
      <c r="F26" s="36"/>
      <c r="G26" s="36"/>
      <c r="H26" s="36"/>
      <c r="I26" s="36"/>
      <c r="J26" s="36"/>
      <c r="K26" s="36"/>
    </row>
    <row r="36" spans="1:11" ht="12.75">
      <c r="A36" s="46" t="s">
        <v>70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</row>
  </sheetData>
  <mergeCells count="14">
    <mergeCell ref="A36:K36"/>
    <mergeCell ref="C26:K26"/>
    <mergeCell ref="C22:K22"/>
    <mergeCell ref="C14:K14"/>
    <mergeCell ref="C15:K15"/>
    <mergeCell ref="C16:K16"/>
    <mergeCell ref="C17:K17"/>
    <mergeCell ref="C18:K18"/>
    <mergeCell ref="C25:K25"/>
    <mergeCell ref="C20:K20"/>
    <mergeCell ref="C9:K9"/>
    <mergeCell ref="C4:K6"/>
    <mergeCell ref="C10:K11"/>
    <mergeCell ref="C3:I3"/>
  </mergeCells>
  <printOptions/>
  <pageMargins left="0.75" right="0.75" top="1" bottom="1" header="0.5" footer="0.5"/>
  <pageSetup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Set-aside Breakdown - Excel</dc:title>
  <dc:subject/>
  <dc:creator>epa2549</dc:creator>
  <cp:keywords/>
  <dc:description/>
  <cp:lastModifiedBy> </cp:lastModifiedBy>
  <cp:lastPrinted>2006-02-17T16:17:31Z</cp:lastPrinted>
  <dcterms:created xsi:type="dcterms:W3CDTF">2006-01-30T20:29:54Z</dcterms:created>
  <dcterms:modified xsi:type="dcterms:W3CDTF">2006-02-17T16:17:44Z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>http://www.epa.state.il.us/air/cair/documents/021406/set-aside-breakdown-021306.xls</vt:lpwstr>
  </property>
  <property fmtid="{D5CDD505-2E9C-101B-9397-08002B2CF9AE}" pid="4" name="display_urn:schemas-microsoft-com:office:office#Edit">
    <vt:lpwstr>Seagle, Bill</vt:lpwstr>
  </property>
  <property fmtid="{D5CDD505-2E9C-101B-9397-08002B2CF9AE}" pid="5" name="display_urn:schemas-microsoft-com:office:office#Auth">
    <vt:lpwstr>Seagle, Bill</vt:lpwstr>
  </property>
</Properties>
</file>