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1"/>
  </bookViews>
  <sheets>
    <sheet name="Instructions 24-47" sheetId="1" r:id="rId1"/>
    <sheet name="24-47 Form" sheetId="2" r:id="rId2"/>
    <sheet name="24-47 Example 1" sheetId="3" r:id="rId3"/>
    <sheet name="24-47 Example 2" sheetId="4" r:id="rId4"/>
  </sheets>
  <definedNames/>
  <calcPr fullCalcOnLoad="1"/>
</workbook>
</file>

<file path=xl/comments4.xml><?xml version="1.0" encoding="utf-8"?>
<comments xmlns="http://schemas.openxmlformats.org/spreadsheetml/2006/main">
  <authors>
    <author>sconley</author>
  </authors>
  <commentList>
    <comment ref="I14" authorId="0">
      <text>
        <r>
          <rPr>
            <b/>
            <sz val="8"/>
            <rFont val="Tahoma"/>
            <family val="0"/>
          </rPr>
          <t>Re-sample; sample of Dec 15 was invalidated by the lab, resample could not be taken until after Christmas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<sst xmlns="http://schemas.openxmlformats.org/spreadsheetml/2006/main" count="223" uniqueCount="69">
  <si>
    <t xml:space="preserve"> </t>
  </si>
  <si>
    <t>12 Month Mean</t>
  </si>
  <si>
    <t>LT2 Bin Concentration: Highest 12-month Mean</t>
  </si>
  <si>
    <t>Result 1*</t>
  </si>
  <si>
    <t>Result 2*</t>
  </si>
  <si>
    <t>Bin Classification - from (§141.710(c)</t>
  </si>
  <si>
    <t xml:space="preserve">Monthly Mean </t>
  </si>
  <si>
    <t>Month</t>
  </si>
  <si>
    <t>Result 3*</t>
  </si>
  <si>
    <t>Result 4*</t>
  </si>
  <si>
    <t>Instructions:  Bin Concentration Calculation 24-47 samples  Filtered Systems</t>
  </si>
  <si>
    <t>1.  Check that you are using the proper sheet for the number of samples collected</t>
  </si>
  <si>
    <t xml:space="preserve">If there is a second sample that month, enter that result in the "Month 1", "Result 2" cell. </t>
  </si>
  <si>
    <t>* Example; If the first month of monitoring is October 2006, enter the first result for October 2006 in the "Month 1", "Result 1" cell.</t>
  </si>
  <si>
    <t>2.  Assure the validity of every result before entering it on this spreadsheet.</t>
  </si>
  <si>
    <t>4.  The month number (1, 2, 3, etc.) can be changed to the month/year at the user's option (Jan 06, Feb 06, etc.)</t>
  </si>
  <si>
    <t>5.  If there is no sample result for a given month, that month should not be included.</t>
  </si>
  <si>
    <t>6.  If there is only 1 sample result for any given month, leave the other "Results" cells for that month blank.  DO NOT enter a zero for any missing result.</t>
  </si>
  <si>
    <t>* Example:  If the PWS collects 26 months of data, clear all of the cells beneath Months 27 - 36.</t>
  </si>
  <si>
    <t>When used properly, sheets will correctly calculate monthly mean concentration, 12 month mean concentration, bin concentration and bin classification.</t>
  </si>
  <si>
    <t>Can be used for grandfathered data, initial monitoring, or a combination of the two</t>
  </si>
  <si>
    <t>* Example, if samples are collected in October 06 and December 06, but none in November 06 (for example, if a resample was required but not collected until December), October is "Month 1" and December is "Month 2".</t>
  </si>
  <si>
    <t xml:space="preserve">3.  Enter the sample results (in oocysts/L, to the thousandth) in the proper cell for the samples collected (replacing a "0.000" result if needed).  </t>
  </si>
  <si>
    <t xml:space="preserve">7.  Clear the results from all cells after the end of the monitoring period by selecting those cells, then clicking on "edit", "clear", and "contents" on the toolbar.  </t>
  </si>
  <si>
    <r>
      <t xml:space="preserve">LT2 Bin Concentration Calculation - </t>
    </r>
    <r>
      <rPr>
        <b/>
        <sz val="11"/>
        <color indexed="10"/>
        <rFont val="Arial"/>
        <family val="2"/>
      </rPr>
      <t xml:space="preserve">24 to 47 samples </t>
    </r>
    <r>
      <rPr>
        <b/>
        <sz val="11"/>
        <rFont val="Arial"/>
        <family val="2"/>
      </rPr>
      <t xml:space="preserve">
Filtered System
</t>
    </r>
  </si>
  <si>
    <t xml:space="preserve">* All results in oocyst/L - valid field samples only (no matrix spike, OPR or method blank samples)  </t>
  </si>
  <si>
    <t>Jul '05</t>
  </si>
  <si>
    <t>Jun '05</t>
  </si>
  <si>
    <t>Aug '05</t>
  </si>
  <si>
    <t>Sept '05</t>
  </si>
  <si>
    <t>Oct '05</t>
  </si>
  <si>
    <t>Nov '05</t>
  </si>
  <si>
    <t>Jan '06</t>
  </si>
  <si>
    <t>Feb '06</t>
  </si>
  <si>
    <t>Mar '06</t>
  </si>
  <si>
    <t>Apr '06</t>
  </si>
  <si>
    <t>Jul '06</t>
  </si>
  <si>
    <t xml:space="preserve">Aug '06 </t>
  </si>
  <si>
    <t xml:space="preserve">Sept ' 06 </t>
  </si>
  <si>
    <t>Oct ' 06</t>
  </si>
  <si>
    <t>Nov '06</t>
  </si>
  <si>
    <t>Dec '06</t>
  </si>
  <si>
    <t>Jan '07</t>
  </si>
  <si>
    <t>Feb '07</t>
  </si>
  <si>
    <t>Mar '07</t>
  </si>
  <si>
    <t>Apr '07</t>
  </si>
  <si>
    <r>
      <t>Example 1</t>
    </r>
    <r>
      <rPr>
        <b/>
        <sz val="11"/>
        <rFont val="Arial"/>
        <family val="2"/>
      </rPr>
      <t xml:space="preserve"> - 
LT2 Bin Concentration Calculation - </t>
    </r>
    <r>
      <rPr>
        <b/>
        <sz val="11"/>
        <color indexed="10"/>
        <rFont val="Arial"/>
        <family val="2"/>
      </rPr>
      <t>24 to 47 samples</t>
    </r>
    <r>
      <rPr>
        <b/>
        <sz val="11"/>
        <rFont val="Arial"/>
        <family val="2"/>
      </rPr>
      <t xml:space="preserve">
Filtered System</t>
    </r>
  </si>
  <si>
    <t>Jun '06</t>
  </si>
  <si>
    <t>Sept '07</t>
  </si>
  <si>
    <t>May '006</t>
  </si>
  <si>
    <t>May '07</t>
  </si>
  <si>
    <t>PWS Name:  Slickville Water</t>
  </si>
  <si>
    <t>PWS ID: DC438273</t>
  </si>
  <si>
    <t>Facility Name: Yuca Plant</t>
  </si>
  <si>
    <t>Facility ID:  PU72</t>
  </si>
  <si>
    <t>Dec '05</t>
  </si>
  <si>
    <t>PWS Name: Anytown</t>
  </si>
  <si>
    <t>PWS ID:  DC1234567</t>
  </si>
  <si>
    <t>Facility Name: Super Water Treatment Plant</t>
  </si>
  <si>
    <t>Facility ID:  WTP1</t>
  </si>
  <si>
    <t>Jun '07</t>
  </si>
  <si>
    <t>Jul '07</t>
  </si>
  <si>
    <t>Aug '07</t>
  </si>
  <si>
    <t>LT2 Bin Concentration: Highest 12-Month Mean</t>
  </si>
  <si>
    <r>
      <t xml:space="preserve">Example 2 - </t>
    </r>
    <r>
      <rPr>
        <b/>
        <sz val="11"/>
        <rFont val="Arial"/>
        <family val="2"/>
      </rPr>
      <t xml:space="preserve">
LT2 Bin Concentration Calculation - </t>
    </r>
    <r>
      <rPr>
        <b/>
        <sz val="11"/>
        <color indexed="10"/>
        <rFont val="Arial"/>
        <family val="2"/>
      </rPr>
      <t>24 to 47 samples</t>
    </r>
    <r>
      <rPr>
        <b/>
        <sz val="11"/>
        <rFont val="Arial"/>
        <family val="2"/>
      </rPr>
      <t xml:space="preserve">
Filtered System
</t>
    </r>
  </si>
  <si>
    <t>PWS Name:  Anytown</t>
  </si>
  <si>
    <t>PWS ID:  IL1234567</t>
  </si>
  <si>
    <t>Facility Name:  Super Water Treatment Plant</t>
  </si>
  <si>
    <t>Facility ID:  TP01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</si>
</sst>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4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64" fontId="3" fillId="34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0" borderId="14" xfId="0" applyFont="1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0" fontId="3" fillId="36" borderId="10" xfId="0" applyFont="1" applyFill="1" applyBorder="1" applyAlignment="1" quotePrefix="1">
      <alignment/>
    </xf>
    <xf numFmtId="0" fontId="3" fillId="0" borderId="0" xfId="0" applyFont="1" applyFill="1" applyBorder="1" applyAlignment="1" quotePrefix="1">
      <alignment/>
    </xf>
    <xf numFmtId="164" fontId="0" fillId="35" borderId="10" xfId="0" applyNumberFormat="1" applyFill="1" applyBorder="1" applyAlignment="1" applyProtection="1">
      <alignment/>
      <protection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indent="3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9"/>
    </xf>
    <xf numFmtId="49" fontId="0" fillId="0" borderId="0" xfId="0" applyNumberFormat="1" applyAlignment="1">
      <alignment horizontal="left" wrapText="1" indent="2"/>
    </xf>
    <xf numFmtId="1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0" fillId="34" borderId="13" xfId="0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distributed" wrapText="1"/>
    </xf>
    <xf numFmtId="0" fontId="0" fillId="0" borderId="0" xfId="0" applyAlignment="1">
      <alignment vertical="distributed" wrapText="1"/>
    </xf>
    <xf numFmtId="0" fontId="0" fillId="0" borderId="15" xfId="0" applyBorder="1" applyAlignment="1">
      <alignment vertical="distributed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34.8515625" style="22" customWidth="1"/>
    <col min="2" max="16384" width="9.140625" style="21" customWidth="1"/>
  </cols>
  <sheetData>
    <row r="1" ht="18.75" customHeight="1">
      <c r="A1" s="20" t="s">
        <v>10</v>
      </c>
    </row>
    <row r="2" ht="12.75">
      <c r="A2" s="25" t="s">
        <v>20</v>
      </c>
    </row>
    <row r="3" ht="12.75">
      <c r="A3" s="25" t="s">
        <v>19</v>
      </c>
    </row>
    <row r="4" ht="12.75">
      <c r="A4" s="26"/>
    </row>
    <row r="5" ht="12.75">
      <c r="A5" s="26"/>
    </row>
    <row r="6" ht="12.75">
      <c r="A6" s="22" t="s">
        <v>11</v>
      </c>
    </row>
    <row r="8" ht="12.75">
      <c r="A8" s="22" t="s">
        <v>14</v>
      </c>
    </row>
    <row r="10" ht="12.75">
      <c r="A10" s="22" t="s">
        <v>22</v>
      </c>
    </row>
    <row r="11" ht="12.75">
      <c r="A11" s="23" t="s">
        <v>13</v>
      </c>
    </row>
    <row r="12" ht="12.75">
      <c r="A12" s="24" t="s">
        <v>12</v>
      </c>
    </row>
    <row r="13" ht="12.75">
      <c r="A13" s="24"/>
    </row>
    <row r="14" ht="12.75">
      <c r="A14" s="22" t="s">
        <v>15</v>
      </c>
    </row>
    <row r="16" ht="12.75">
      <c r="A16" s="22" t="s">
        <v>16</v>
      </c>
    </row>
    <row r="17" ht="25.5" customHeight="1">
      <c r="A17" s="27" t="s">
        <v>21</v>
      </c>
    </row>
    <row r="18" ht="25.5" customHeight="1">
      <c r="A18" s="27"/>
    </row>
    <row r="19" ht="12.75">
      <c r="A19" s="22" t="s">
        <v>17</v>
      </c>
    </row>
    <row r="21" ht="12.75">
      <c r="A21" s="22" t="s">
        <v>23</v>
      </c>
    </row>
    <row r="22" ht="12.75">
      <c r="A22" s="23" t="s">
        <v>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H4" sqref="H4:M4"/>
    </sheetView>
  </sheetViews>
  <sheetFormatPr defaultColWidth="9.140625" defaultRowHeight="12.75"/>
  <cols>
    <col min="1" max="1" width="15.7109375" style="0" customWidth="1"/>
  </cols>
  <sheetData>
    <row r="1" spans="1:13" ht="12.75" customHeight="1">
      <c r="A1" s="39" t="s">
        <v>24</v>
      </c>
      <c r="B1" s="40"/>
      <c r="C1" s="40"/>
      <c r="D1" s="40"/>
      <c r="E1" s="40"/>
      <c r="F1" s="40"/>
      <c r="G1" s="40"/>
      <c r="H1" s="32" t="s">
        <v>65</v>
      </c>
      <c r="I1" s="32"/>
      <c r="J1" s="32"/>
      <c r="K1" s="32"/>
      <c r="L1" s="32"/>
      <c r="M1" s="32"/>
    </row>
    <row r="2" spans="1:13" ht="12.75">
      <c r="A2" s="40"/>
      <c r="B2" s="40"/>
      <c r="C2" s="40"/>
      <c r="D2" s="40"/>
      <c r="E2" s="40"/>
      <c r="F2" s="40"/>
      <c r="G2" s="40"/>
      <c r="H2" s="32" t="s">
        <v>66</v>
      </c>
      <c r="I2" s="32"/>
      <c r="J2" s="32"/>
      <c r="K2" s="32"/>
      <c r="L2" s="32"/>
      <c r="M2" s="32"/>
    </row>
    <row r="3" spans="1:13" ht="12.75">
      <c r="A3" s="40"/>
      <c r="B3" s="40"/>
      <c r="C3" s="40"/>
      <c r="D3" s="40"/>
      <c r="E3" s="40"/>
      <c r="F3" s="40"/>
      <c r="G3" s="40"/>
      <c r="H3" s="32" t="s">
        <v>67</v>
      </c>
      <c r="I3" s="32"/>
      <c r="J3" s="32"/>
      <c r="K3" s="32"/>
      <c r="L3" s="32"/>
      <c r="M3" s="32"/>
    </row>
    <row r="4" spans="1:13" ht="12.75" customHeight="1">
      <c r="A4" s="40"/>
      <c r="B4" s="40"/>
      <c r="C4" s="40"/>
      <c r="D4" s="40"/>
      <c r="E4" s="40"/>
      <c r="F4" s="40"/>
      <c r="G4" s="40"/>
      <c r="H4" s="30" t="s">
        <v>68</v>
      </c>
      <c r="I4" s="30"/>
      <c r="J4" s="30"/>
      <c r="K4" s="30"/>
      <c r="L4" s="30"/>
      <c r="M4" s="30"/>
    </row>
    <row r="5" spans="1:13" ht="18" customHeight="1">
      <c r="A5" s="1" t="s">
        <v>7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</row>
    <row r="6" spans="1:13" ht="18" customHeight="1">
      <c r="A6" s="2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ht="18" customHeight="1">
      <c r="A7" s="2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8" customHeight="1">
      <c r="A8" s="2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8" customHeight="1">
      <c r="A9" s="2" t="s">
        <v>9</v>
      </c>
      <c r="B9" s="3"/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/>
      <c r="K9" s="3" t="s">
        <v>0</v>
      </c>
      <c r="L9" s="11" t="s">
        <v>0</v>
      </c>
      <c r="M9" s="3" t="s">
        <v>0</v>
      </c>
    </row>
    <row r="10" spans="1:13" ht="18" customHeight="1">
      <c r="A10" s="8" t="s">
        <v>6</v>
      </c>
      <c r="B10" s="19">
        <f>AVERAGE(B6:B9)</f>
        <v>0</v>
      </c>
      <c r="C10" s="7">
        <f>AVERAGE(C6:C9)</f>
        <v>0</v>
      </c>
      <c r="D10" s="7">
        <f>AVERAGE(D6:D9)</f>
        <v>0</v>
      </c>
      <c r="E10" s="7">
        <f>AVERAGE(E6:E9)</f>
        <v>0</v>
      </c>
      <c r="F10" s="7">
        <f aca="true" t="shared" si="0" ref="F10:M10">AVERAGE(F6:F9)</f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</row>
    <row r="11" spans="1:13" ht="18" customHeight="1">
      <c r="A11" s="9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>
        <f>AVERAGE(B10:M10)</f>
        <v>0</v>
      </c>
    </row>
    <row r="12" spans="1:13" ht="18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8" customHeight="1">
      <c r="A13" s="1" t="s">
        <v>7</v>
      </c>
      <c r="B13" s="2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>
        <v>23</v>
      </c>
      <c r="M13" s="2">
        <v>24</v>
      </c>
    </row>
    <row r="14" spans="1:13" ht="18" customHeight="1">
      <c r="A14" s="2" t="s">
        <v>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ht="18" customHeight="1">
      <c r="A15" s="2" t="s">
        <v>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8" customHeight="1">
      <c r="A16" s="2" t="s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8" customHeight="1">
      <c r="A17" s="2" t="s">
        <v>9</v>
      </c>
      <c r="B17" s="3" t="s">
        <v>0</v>
      </c>
      <c r="C17" s="3" t="s">
        <v>0</v>
      </c>
      <c r="D17" s="3" t="s">
        <v>0</v>
      </c>
      <c r="E17" s="3" t="s">
        <v>0</v>
      </c>
      <c r="F17" s="3" t="s">
        <v>0</v>
      </c>
      <c r="G17" s="3" t="s">
        <v>0</v>
      </c>
      <c r="H17" s="3" t="s">
        <v>0</v>
      </c>
      <c r="I17" s="3" t="s">
        <v>0</v>
      </c>
      <c r="J17" s="3" t="s">
        <v>0</v>
      </c>
      <c r="K17" s="3" t="s">
        <v>0</v>
      </c>
      <c r="L17" s="3" t="s">
        <v>0</v>
      </c>
      <c r="M17" s="3" t="s">
        <v>0</v>
      </c>
    </row>
    <row r="18" spans="1:13" ht="18" customHeight="1">
      <c r="A18" s="8" t="s">
        <v>6</v>
      </c>
      <c r="B18" s="7">
        <f aca="true" t="shared" si="1" ref="B18:G18">AVERAGE(B14:B17)</f>
        <v>0</v>
      </c>
      <c r="C18" s="7">
        <f t="shared" si="1"/>
        <v>0</v>
      </c>
      <c r="D18" s="7">
        <f t="shared" si="1"/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aca="true" t="shared" si="2" ref="H18:M18">AVERAGE(H14:H17)</f>
        <v>0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7">
        <f t="shared" si="2"/>
        <v>0</v>
      </c>
      <c r="M18" s="7">
        <f t="shared" si="2"/>
        <v>0</v>
      </c>
    </row>
    <row r="19" spans="1:13" ht="18" customHeight="1">
      <c r="A19" s="9" t="s">
        <v>1</v>
      </c>
      <c r="B19" s="6">
        <f>AVERAGE(C10:M10,B18)</f>
        <v>0</v>
      </c>
      <c r="C19" s="6">
        <f>AVERAGE(D10:M10,B18:C18)</f>
        <v>0</v>
      </c>
      <c r="D19" s="6">
        <f>AVERAGE(E10:M10,B18:D18)</f>
        <v>0</v>
      </c>
      <c r="E19" s="6">
        <f>AVERAGE(F10:M10,B18:E18)</f>
        <v>0</v>
      </c>
      <c r="F19" s="6">
        <f>AVERAGE(G10:M10,B18:F18)</f>
        <v>0</v>
      </c>
      <c r="G19" s="6">
        <f>AVERAGE(H10:M10,B18:G18)</f>
        <v>0</v>
      </c>
      <c r="H19" s="6">
        <f>AVERAGE(I10:M10,B18:H18)</f>
        <v>0</v>
      </c>
      <c r="I19" s="6">
        <f>AVERAGE(J10:M10,B18:I18)</f>
        <v>0</v>
      </c>
      <c r="J19" s="6">
        <f>AVERAGE(K10:M10,B18:J18)</f>
        <v>0</v>
      </c>
      <c r="K19" s="6">
        <f>AVERAGE(L10:M10,B18:K18)</f>
        <v>0</v>
      </c>
      <c r="L19" s="6">
        <f>AVERAGE(M10:Q10,B18:L18)</f>
        <v>0</v>
      </c>
      <c r="M19" s="6">
        <f>AVERAGE(B18:M18)</f>
        <v>0</v>
      </c>
    </row>
    <row r="20" spans="1:13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8" customHeight="1">
      <c r="A21" s="1" t="s">
        <v>7</v>
      </c>
      <c r="B21" s="2">
        <v>25</v>
      </c>
      <c r="C21" s="2">
        <v>26</v>
      </c>
      <c r="D21" s="2">
        <v>27</v>
      </c>
      <c r="E21" s="2">
        <v>28</v>
      </c>
      <c r="F21" s="2">
        <v>29</v>
      </c>
      <c r="G21" s="2">
        <v>30</v>
      </c>
      <c r="H21" s="2">
        <v>31</v>
      </c>
      <c r="I21" s="2">
        <v>32</v>
      </c>
      <c r="J21" s="2">
        <v>33</v>
      </c>
      <c r="K21" s="2">
        <v>34</v>
      </c>
      <c r="L21" s="2">
        <v>35</v>
      </c>
      <c r="M21" s="2">
        <v>36</v>
      </c>
    </row>
    <row r="22" spans="1:13" ht="18" customHeight="1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8" customHeight="1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8" customHeight="1">
      <c r="A24" s="2" t="s">
        <v>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customHeight="1">
      <c r="A25" s="2" t="s">
        <v>9</v>
      </c>
      <c r="B25" s="3"/>
      <c r="C25" s="3" t="s">
        <v>0</v>
      </c>
      <c r="D25" s="3" t="s">
        <v>0</v>
      </c>
      <c r="E25" s="3" t="s">
        <v>0</v>
      </c>
      <c r="F25" s="3" t="s">
        <v>0</v>
      </c>
      <c r="G25" s="3" t="s">
        <v>0</v>
      </c>
      <c r="H25" s="3" t="s">
        <v>0</v>
      </c>
      <c r="I25" s="3" t="s">
        <v>0</v>
      </c>
      <c r="J25" s="3"/>
      <c r="K25" s="3" t="s">
        <v>0</v>
      </c>
      <c r="L25" s="11" t="s">
        <v>0</v>
      </c>
      <c r="M25" s="3" t="s">
        <v>0</v>
      </c>
    </row>
    <row r="26" spans="1:13" ht="18" customHeight="1">
      <c r="A26" s="8" t="s">
        <v>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8" customHeight="1">
      <c r="A27" s="9" t="s">
        <v>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8" customHeight="1">
      <c r="A28" s="15"/>
      <c r="B28" s="12"/>
      <c r="C28" s="13"/>
      <c r="D28" s="5"/>
      <c r="E28" s="14"/>
      <c r="F28" s="5"/>
      <c r="G28" s="5"/>
      <c r="H28" s="5"/>
      <c r="I28" s="14"/>
      <c r="J28" s="14"/>
      <c r="K28" s="14"/>
      <c r="L28" s="14"/>
      <c r="M28" s="16"/>
    </row>
    <row r="29" spans="1:8" ht="27" customHeight="1">
      <c r="A29" s="33" t="s">
        <v>2</v>
      </c>
      <c r="B29" s="34"/>
      <c r="C29" s="35"/>
      <c r="D29" s="10">
        <f>MAX(M11,B19:M19,B27:M27)</f>
        <v>0</v>
      </c>
      <c r="F29" s="36" t="s">
        <v>5</v>
      </c>
      <c r="G29" s="37"/>
      <c r="H29" s="17">
        <f>IF(D29&lt;0.075,1,IF(AND(D29&gt;=0.075,D29&lt;1),2,IF(AND(D29&gt;=1,D29&lt;3),3,4)))</f>
        <v>1</v>
      </c>
    </row>
    <row r="30" ht="12.75">
      <c r="H30" s="18"/>
    </row>
    <row r="31" spans="1:13" ht="15.75" customHeight="1">
      <c r="A31" s="31" t="s">
        <v>25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</sheetData>
  <sheetProtection/>
  <mergeCells count="9">
    <mergeCell ref="H4:M4"/>
    <mergeCell ref="A31:M31"/>
    <mergeCell ref="A29:C29"/>
    <mergeCell ref="F29:G29"/>
    <mergeCell ref="A12:M12"/>
    <mergeCell ref="A1:G4"/>
    <mergeCell ref="H1:M1"/>
    <mergeCell ref="H2:M2"/>
    <mergeCell ref="H3:M3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5.7109375" style="0" customWidth="1"/>
  </cols>
  <sheetData>
    <row r="1" spans="1:13" ht="12.75" customHeight="1">
      <c r="A1" s="41" t="s">
        <v>46</v>
      </c>
      <c r="B1" s="40"/>
      <c r="C1" s="40"/>
      <c r="D1" s="40"/>
      <c r="E1" s="40"/>
      <c r="F1" s="40"/>
      <c r="G1" s="40"/>
      <c r="H1" s="32" t="s">
        <v>51</v>
      </c>
      <c r="I1" s="32"/>
      <c r="J1" s="32"/>
      <c r="K1" s="32"/>
      <c r="L1" s="32"/>
      <c r="M1" s="32"/>
    </row>
    <row r="2" spans="1:13" ht="12.75">
      <c r="A2" s="40"/>
      <c r="B2" s="40"/>
      <c r="C2" s="40"/>
      <c r="D2" s="40"/>
      <c r="E2" s="40"/>
      <c r="F2" s="40"/>
      <c r="G2" s="40"/>
      <c r="H2" s="32" t="s">
        <v>52</v>
      </c>
      <c r="I2" s="32"/>
      <c r="J2" s="32"/>
      <c r="K2" s="32"/>
      <c r="L2" s="32"/>
      <c r="M2" s="32"/>
    </row>
    <row r="3" spans="1:13" ht="12.75">
      <c r="A3" s="40"/>
      <c r="B3" s="40"/>
      <c r="C3" s="40"/>
      <c r="D3" s="40"/>
      <c r="E3" s="40"/>
      <c r="F3" s="40"/>
      <c r="G3" s="40"/>
      <c r="H3" s="32" t="s">
        <v>53</v>
      </c>
      <c r="I3" s="32"/>
      <c r="J3" s="32"/>
      <c r="K3" s="32"/>
      <c r="L3" s="32"/>
      <c r="M3" s="32"/>
    </row>
    <row r="4" spans="1:13" ht="12.75" customHeight="1">
      <c r="A4" s="40"/>
      <c r="B4" s="40"/>
      <c r="C4" s="40"/>
      <c r="D4" s="40"/>
      <c r="E4" s="40"/>
      <c r="F4" s="40"/>
      <c r="G4" s="40"/>
      <c r="H4" s="30" t="s">
        <v>54</v>
      </c>
      <c r="I4" s="30"/>
      <c r="J4" s="30"/>
      <c r="K4" s="30"/>
      <c r="L4" s="30"/>
      <c r="M4" s="30"/>
    </row>
    <row r="5" spans="1:13" ht="18" customHeight="1">
      <c r="A5" s="1" t="s">
        <v>7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</row>
    <row r="6" spans="1:13" ht="18" customHeight="1">
      <c r="A6" s="2" t="s">
        <v>3</v>
      </c>
      <c r="B6" s="3">
        <v>0</v>
      </c>
      <c r="C6" s="3">
        <v>0</v>
      </c>
      <c r="D6" s="3">
        <v>0.1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0.1</v>
      </c>
      <c r="K6" s="3">
        <v>0</v>
      </c>
      <c r="L6" s="3">
        <v>0.1</v>
      </c>
      <c r="M6" s="3">
        <v>0</v>
      </c>
    </row>
    <row r="7" spans="1:13" ht="18" customHeight="1">
      <c r="A7" s="2" t="s">
        <v>4</v>
      </c>
      <c r="B7" s="3"/>
      <c r="C7" s="3">
        <v>0.2</v>
      </c>
      <c r="D7" s="3"/>
      <c r="E7" s="3">
        <v>0.2</v>
      </c>
      <c r="F7" s="3"/>
      <c r="G7" s="3">
        <v>0.2</v>
      </c>
      <c r="H7" s="3"/>
      <c r="I7" s="3">
        <v>0.2</v>
      </c>
      <c r="J7" s="3"/>
      <c r="K7" s="3">
        <v>0.2</v>
      </c>
      <c r="L7" s="3"/>
      <c r="M7" s="3">
        <v>0.2</v>
      </c>
    </row>
    <row r="8" spans="1:13" ht="18" customHeight="1">
      <c r="A8" s="2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8" customHeight="1">
      <c r="A9" s="2" t="s">
        <v>9</v>
      </c>
      <c r="B9" s="3"/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/>
      <c r="K9" s="3" t="s">
        <v>0</v>
      </c>
      <c r="L9" s="11" t="s">
        <v>0</v>
      </c>
      <c r="M9" s="3" t="s">
        <v>0</v>
      </c>
    </row>
    <row r="10" spans="1:13" ht="18" customHeight="1">
      <c r="A10" s="8" t="s">
        <v>6</v>
      </c>
      <c r="B10" s="19">
        <f aca="true" t="shared" si="0" ref="B10:M10">AVERAGE(B6:B9)</f>
        <v>0</v>
      </c>
      <c r="C10" s="7">
        <f t="shared" si="0"/>
        <v>0.1</v>
      </c>
      <c r="D10" s="7">
        <f t="shared" si="0"/>
        <v>0.1</v>
      </c>
      <c r="E10" s="7">
        <f t="shared" si="0"/>
        <v>0.1</v>
      </c>
      <c r="F10" s="7">
        <f t="shared" si="0"/>
        <v>0</v>
      </c>
      <c r="G10" s="7">
        <f t="shared" si="0"/>
        <v>0.1</v>
      </c>
      <c r="H10" s="7">
        <f t="shared" si="0"/>
        <v>0</v>
      </c>
      <c r="I10" s="7">
        <f t="shared" si="0"/>
        <v>0.1</v>
      </c>
      <c r="J10" s="7">
        <f t="shared" si="0"/>
        <v>0.1</v>
      </c>
      <c r="K10" s="7">
        <f t="shared" si="0"/>
        <v>0.1</v>
      </c>
      <c r="L10" s="7">
        <f t="shared" si="0"/>
        <v>0.1</v>
      </c>
      <c r="M10" s="7">
        <f t="shared" si="0"/>
        <v>0.1</v>
      </c>
    </row>
    <row r="11" spans="1:13" ht="18" customHeight="1">
      <c r="A11" s="9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>
        <f>AVERAGE(B10:M10)</f>
        <v>0.075</v>
      </c>
    </row>
    <row r="12" spans="1:13" ht="18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8" customHeight="1">
      <c r="A13" s="1" t="s">
        <v>7</v>
      </c>
      <c r="B13" s="2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>
        <v>23</v>
      </c>
      <c r="M13" s="2">
        <v>24</v>
      </c>
    </row>
    <row r="14" spans="1:13" ht="18" customHeight="1">
      <c r="A14" s="2" t="s">
        <v>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0.1</v>
      </c>
      <c r="L14" s="3">
        <v>0</v>
      </c>
      <c r="M14" s="3">
        <v>0</v>
      </c>
    </row>
    <row r="15" spans="1:13" ht="18" customHeight="1">
      <c r="A15" s="2" t="s">
        <v>4</v>
      </c>
      <c r="B15" s="3"/>
      <c r="C15" s="3">
        <v>0.3</v>
      </c>
      <c r="D15" s="3"/>
      <c r="E15" s="3">
        <v>0.3</v>
      </c>
      <c r="F15" s="3"/>
      <c r="G15" s="3">
        <v>0.2</v>
      </c>
      <c r="H15" s="3"/>
      <c r="I15" s="3">
        <v>0.2</v>
      </c>
      <c r="J15" s="3"/>
      <c r="K15" s="3">
        <v>0</v>
      </c>
      <c r="L15" s="3"/>
      <c r="M15" s="3">
        <v>0.2</v>
      </c>
    </row>
    <row r="16" spans="1:13" ht="18" customHeight="1">
      <c r="A16" s="2" t="s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8" customHeight="1">
      <c r="A17" s="2" t="s">
        <v>9</v>
      </c>
      <c r="B17" s="3" t="s">
        <v>0</v>
      </c>
      <c r="C17" s="3" t="s">
        <v>0</v>
      </c>
      <c r="D17" s="3" t="s">
        <v>0</v>
      </c>
      <c r="E17" s="3" t="s">
        <v>0</v>
      </c>
      <c r="F17" s="3" t="s">
        <v>0</v>
      </c>
      <c r="G17" s="3" t="s">
        <v>0</v>
      </c>
      <c r="H17" s="3" t="s">
        <v>0</v>
      </c>
      <c r="I17" s="3" t="s">
        <v>0</v>
      </c>
      <c r="J17" s="3" t="s">
        <v>0</v>
      </c>
      <c r="K17" s="3" t="s">
        <v>0</v>
      </c>
      <c r="L17" s="3" t="s">
        <v>0</v>
      </c>
      <c r="M17" s="3" t="s">
        <v>0</v>
      </c>
    </row>
    <row r="18" spans="1:13" ht="18" customHeight="1">
      <c r="A18" s="8" t="s">
        <v>6</v>
      </c>
      <c r="B18" s="7">
        <f aca="true" t="shared" si="1" ref="B18:I18">AVERAGE(B14:B17)</f>
        <v>0</v>
      </c>
      <c r="C18" s="7">
        <f t="shared" si="1"/>
        <v>0.15</v>
      </c>
      <c r="D18" s="7">
        <f t="shared" si="1"/>
        <v>0</v>
      </c>
      <c r="E18" s="7">
        <f t="shared" si="1"/>
        <v>0.15</v>
      </c>
      <c r="F18" s="7">
        <f t="shared" si="1"/>
        <v>0</v>
      </c>
      <c r="G18" s="7">
        <f t="shared" si="1"/>
        <v>0.1</v>
      </c>
      <c r="H18" s="7">
        <f t="shared" si="1"/>
        <v>0</v>
      </c>
      <c r="I18" s="7">
        <f t="shared" si="1"/>
        <v>0.1</v>
      </c>
      <c r="J18" s="7">
        <f>AVERAGE(J14:J17)</f>
        <v>0</v>
      </c>
      <c r="K18" s="7">
        <f>AVERAGE(K14:K17)</f>
        <v>0.05</v>
      </c>
      <c r="L18" s="7">
        <f>AVERAGE(L14:L17)</f>
        <v>0</v>
      </c>
      <c r="M18" s="7">
        <f>AVERAGE(M14:M17)</f>
        <v>0.1</v>
      </c>
    </row>
    <row r="19" spans="1:13" ht="18" customHeight="1">
      <c r="A19" s="9" t="s">
        <v>1</v>
      </c>
      <c r="B19" s="6">
        <f>AVERAGE(C10:M10,B18)</f>
        <v>0.075</v>
      </c>
      <c r="C19" s="6">
        <f>AVERAGE(D10:M10,B18:C18)</f>
        <v>0.07916666666666666</v>
      </c>
      <c r="D19" s="6">
        <f>AVERAGE(E10:M10,B18:D18)</f>
        <v>0.07083333333333333</v>
      </c>
      <c r="E19" s="6">
        <f>AVERAGE(F10:M10,B18:E18)</f>
        <v>0.075</v>
      </c>
      <c r="F19" s="6">
        <f>AVERAGE(G10:M10,B18:F18)</f>
        <v>0.075</v>
      </c>
      <c r="G19" s="6">
        <f>AVERAGE(H10:M10,B18:G18)</f>
        <v>0.075</v>
      </c>
      <c r="H19" s="6">
        <f>AVERAGE(I10:M10,B18:H18)</f>
        <v>0.075</v>
      </c>
      <c r="I19" s="6">
        <f>AVERAGE(J10:M10,B18:I18)</f>
        <v>0.075</v>
      </c>
      <c r="J19" s="6">
        <f>AVERAGE(K10:M10,B18:J18)</f>
        <v>0.06666666666666667</v>
      </c>
      <c r="K19" s="6">
        <f>AVERAGE(L10:M10,B18:K18)</f>
        <v>0.0625</v>
      </c>
      <c r="L19" s="6">
        <f>AVERAGE(M10:Q10,B18:L18)</f>
        <v>0.05416666666666667</v>
      </c>
      <c r="M19" s="6">
        <f>AVERAGE(B18:M18)</f>
        <v>0.05416666666666667</v>
      </c>
    </row>
    <row r="20" spans="1:13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8" customHeight="1">
      <c r="A21" s="1" t="s">
        <v>7</v>
      </c>
      <c r="B21" s="2">
        <v>25</v>
      </c>
      <c r="C21" s="2">
        <v>26</v>
      </c>
      <c r="D21" s="2">
        <v>27</v>
      </c>
      <c r="E21" s="2">
        <v>28</v>
      </c>
      <c r="F21" s="2">
        <v>29</v>
      </c>
      <c r="G21" s="2">
        <v>30</v>
      </c>
      <c r="H21" s="2">
        <v>31</v>
      </c>
      <c r="I21" s="2">
        <v>32</v>
      </c>
      <c r="J21" s="2">
        <v>33</v>
      </c>
      <c r="K21" s="2">
        <v>34</v>
      </c>
      <c r="L21" s="2">
        <v>35</v>
      </c>
      <c r="M21" s="2">
        <v>36</v>
      </c>
    </row>
    <row r="22" spans="1:13" ht="18" customHeight="1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8" customHeight="1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8" customHeight="1">
      <c r="A24" s="2" t="s">
        <v>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customHeight="1">
      <c r="A25" s="2" t="s">
        <v>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1"/>
      <c r="M25" s="3"/>
    </row>
    <row r="26" spans="1:13" ht="18" customHeight="1">
      <c r="A26" s="8" t="s">
        <v>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8" customHeight="1">
      <c r="A27" s="9" t="s">
        <v>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8" customHeight="1">
      <c r="A28" s="15"/>
      <c r="B28" s="12"/>
      <c r="C28" s="13"/>
      <c r="D28" s="5"/>
      <c r="E28" s="14"/>
      <c r="F28" s="5"/>
      <c r="G28" s="5"/>
      <c r="H28" s="5"/>
      <c r="I28" s="14"/>
      <c r="J28" s="14"/>
      <c r="K28" s="14"/>
      <c r="L28" s="14"/>
      <c r="M28" s="16"/>
    </row>
    <row r="29" spans="1:8" ht="27" customHeight="1">
      <c r="A29" s="33" t="s">
        <v>63</v>
      </c>
      <c r="B29" s="34"/>
      <c r="C29" s="35"/>
      <c r="D29" s="10">
        <f>MAX(M11,B19:M19,B27:M27)</f>
        <v>0.07916666666666666</v>
      </c>
      <c r="F29" s="36" t="s">
        <v>5</v>
      </c>
      <c r="G29" s="37"/>
      <c r="H29" s="17">
        <f>IF(D29&lt;0.075,1,IF(AND(D29&gt;=0.075,D29&lt;1),2,IF(AND(D29&gt;=1,D29&lt;3),3,4)))</f>
        <v>2</v>
      </c>
    </row>
    <row r="30" ht="12.75">
      <c r="H30" s="18"/>
    </row>
    <row r="31" spans="1:13" ht="15.75" customHeight="1">
      <c r="A31" s="31" t="s">
        <v>25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</sheetData>
  <sheetProtection/>
  <mergeCells count="9">
    <mergeCell ref="H4:M4"/>
    <mergeCell ref="A31:M31"/>
    <mergeCell ref="A29:C29"/>
    <mergeCell ref="F29:G29"/>
    <mergeCell ref="A12:M12"/>
    <mergeCell ref="A1:G4"/>
    <mergeCell ref="H1:M1"/>
    <mergeCell ref="H2:M2"/>
    <mergeCell ref="H3:M3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5.7109375" style="0" customWidth="1"/>
  </cols>
  <sheetData>
    <row r="1" spans="1:13" ht="12.75" customHeight="1">
      <c r="A1" s="42" t="s">
        <v>64</v>
      </c>
      <c r="B1" s="43"/>
      <c r="C1" s="43"/>
      <c r="D1" s="43"/>
      <c r="E1" s="43"/>
      <c r="F1" s="43"/>
      <c r="G1" s="43"/>
      <c r="H1" s="32" t="s">
        <v>56</v>
      </c>
      <c r="I1" s="32"/>
      <c r="J1" s="32"/>
      <c r="K1" s="32"/>
      <c r="L1" s="32"/>
      <c r="M1" s="32"/>
    </row>
    <row r="2" spans="1:13" ht="12.75">
      <c r="A2" s="43"/>
      <c r="B2" s="43"/>
      <c r="C2" s="43"/>
      <c r="D2" s="43"/>
      <c r="E2" s="43"/>
      <c r="F2" s="43"/>
      <c r="G2" s="43"/>
      <c r="H2" s="32" t="s">
        <v>57</v>
      </c>
      <c r="I2" s="32"/>
      <c r="J2" s="32"/>
      <c r="K2" s="32"/>
      <c r="L2" s="32"/>
      <c r="M2" s="32"/>
    </row>
    <row r="3" spans="1:13" ht="12.75">
      <c r="A3" s="43"/>
      <c r="B3" s="43"/>
      <c r="C3" s="43"/>
      <c r="D3" s="43"/>
      <c r="E3" s="43"/>
      <c r="F3" s="43"/>
      <c r="G3" s="43"/>
      <c r="H3" s="32" t="s">
        <v>58</v>
      </c>
      <c r="I3" s="32"/>
      <c r="J3" s="32"/>
      <c r="K3" s="32"/>
      <c r="L3" s="32"/>
      <c r="M3" s="32"/>
    </row>
    <row r="4" spans="1:13" ht="12.75" customHeight="1">
      <c r="A4" s="44"/>
      <c r="B4" s="44"/>
      <c r="C4" s="44"/>
      <c r="D4" s="44"/>
      <c r="E4" s="44"/>
      <c r="F4" s="44"/>
      <c r="G4" s="44"/>
      <c r="H4" s="30" t="s">
        <v>59</v>
      </c>
      <c r="I4" s="30"/>
      <c r="J4" s="30"/>
      <c r="K4" s="30"/>
      <c r="L4" s="30"/>
      <c r="M4" s="30"/>
    </row>
    <row r="5" spans="1:13" ht="18" customHeight="1">
      <c r="A5" s="1" t="s">
        <v>7</v>
      </c>
      <c r="B5" s="28" t="s">
        <v>27</v>
      </c>
      <c r="C5" s="29" t="s">
        <v>26</v>
      </c>
      <c r="D5" s="29" t="s">
        <v>28</v>
      </c>
      <c r="E5" s="28" t="s">
        <v>29</v>
      </c>
      <c r="F5" s="28" t="s">
        <v>30</v>
      </c>
      <c r="G5" s="29" t="s">
        <v>31</v>
      </c>
      <c r="H5" s="29" t="s">
        <v>55</v>
      </c>
      <c r="I5" s="29" t="s">
        <v>32</v>
      </c>
      <c r="J5" s="29" t="s">
        <v>33</v>
      </c>
      <c r="K5" s="29" t="s">
        <v>34</v>
      </c>
      <c r="L5" s="29" t="s">
        <v>35</v>
      </c>
      <c r="M5" s="29" t="s">
        <v>49</v>
      </c>
    </row>
    <row r="6" spans="1:13" ht="18" customHeight="1">
      <c r="A6" s="2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ht="18" customHeight="1">
      <c r="A7" s="2" t="s">
        <v>4</v>
      </c>
      <c r="B7" s="3"/>
      <c r="C7" s="3" t="s">
        <v>0</v>
      </c>
      <c r="D7" s="3"/>
      <c r="E7" s="3" t="s">
        <v>0</v>
      </c>
      <c r="F7" s="3"/>
      <c r="G7" s="3" t="s">
        <v>0</v>
      </c>
      <c r="H7" s="3"/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</row>
    <row r="8" spans="1:13" ht="18" customHeight="1">
      <c r="A8" s="2" t="s">
        <v>8</v>
      </c>
      <c r="B8" s="3"/>
      <c r="C8" s="3"/>
      <c r="D8" s="3"/>
      <c r="E8" s="3"/>
      <c r="F8" s="3"/>
      <c r="G8" s="3"/>
      <c r="H8" s="3"/>
      <c r="I8" s="3" t="s">
        <v>0</v>
      </c>
      <c r="J8" s="3"/>
      <c r="K8" s="3"/>
      <c r="L8" s="3"/>
      <c r="M8" s="3"/>
    </row>
    <row r="9" spans="1:13" ht="18" customHeight="1">
      <c r="A9" s="2" t="s">
        <v>9</v>
      </c>
      <c r="B9" s="3"/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/>
      <c r="K9" s="3" t="s">
        <v>0</v>
      </c>
      <c r="L9" s="11" t="s">
        <v>0</v>
      </c>
      <c r="M9" s="3" t="s">
        <v>0</v>
      </c>
    </row>
    <row r="10" spans="1:13" ht="18" customHeight="1">
      <c r="A10" s="8" t="s">
        <v>6</v>
      </c>
      <c r="B10" s="19">
        <f aca="true" t="shared" si="0" ref="B10:M10">AVERAGE(B6:B9)</f>
        <v>0</v>
      </c>
      <c r="C10" s="7">
        <f t="shared" si="0"/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</row>
    <row r="11" spans="1:13" ht="18" customHeight="1">
      <c r="A11" s="9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>
        <f>AVERAGE(B10:M10)</f>
        <v>0</v>
      </c>
    </row>
    <row r="12" spans="1:13" ht="18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8" customHeight="1">
      <c r="A13" s="1" t="s">
        <v>7</v>
      </c>
      <c r="B13" s="29" t="s">
        <v>47</v>
      </c>
      <c r="C13" s="29" t="s">
        <v>36</v>
      </c>
      <c r="D13" s="29" t="s">
        <v>37</v>
      </c>
      <c r="E13" s="29" t="s">
        <v>38</v>
      </c>
      <c r="F13" s="29" t="s">
        <v>39</v>
      </c>
      <c r="G13" s="29" t="s">
        <v>40</v>
      </c>
      <c r="H13" s="29" t="s">
        <v>41</v>
      </c>
      <c r="I13" s="29" t="s">
        <v>42</v>
      </c>
      <c r="J13" s="29" t="s">
        <v>43</v>
      </c>
      <c r="K13" s="29" t="s">
        <v>44</v>
      </c>
      <c r="L13" s="29" t="s">
        <v>45</v>
      </c>
      <c r="M13" s="29" t="s">
        <v>50</v>
      </c>
    </row>
    <row r="14" spans="1:13" ht="18" customHeight="1">
      <c r="A14" s="2" t="s">
        <v>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0.2</v>
      </c>
      <c r="L14" s="3">
        <v>0</v>
      </c>
      <c r="M14" s="3">
        <v>0</v>
      </c>
    </row>
    <row r="15" spans="1:13" ht="18" customHeight="1">
      <c r="A15" s="2" t="s">
        <v>4</v>
      </c>
      <c r="B15" s="3" t="s">
        <v>0</v>
      </c>
      <c r="C15" s="3" t="s">
        <v>0</v>
      </c>
      <c r="D15" s="3" t="s">
        <v>0</v>
      </c>
      <c r="E15" s="3" t="s">
        <v>0</v>
      </c>
      <c r="F15" s="3">
        <v>0.3</v>
      </c>
      <c r="G15" s="3">
        <v>0.2</v>
      </c>
      <c r="H15" s="3" t="s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ht="18" customHeight="1">
      <c r="A16" s="2" t="s">
        <v>8</v>
      </c>
      <c r="B16" s="3"/>
      <c r="C16" s="3"/>
      <c r="D16" s="3"/>
      <c r="E16" s="3"/>
      <c r="F16" s="3"/>
      <c r="G16" s="3" t="s">
        <v>0</v>
      </c>
      <c r="H16" s="3"/>
      <c r="I16" s="3">
        <v>0</v>
      </c>
      <c r="J16" s="3" t="s">
        <v>0</v>
      </c>
      <c r="K16" s="3"/>
      <c r="L16" s="3"/>
      <c r="M16" s="3"/>
    </row>
    <row r="17" spans="1:13" ht="18" customHeight="1">
      <c r="A17" s="2" t="s">
        <v>9</v>
      </c>
      <c r="B17" s="3" t="s">
        <v>0</v>
      </c>
      <c r="C17" s="3" t="s">
        <v>0</v>
      </c>
      <c r="D17" s="3" t="s">
        <v>0</v>
      </c>
      <c r="E17" s="3" t="s">
        <v>0</v>
      </c>
      <c r="F17" s="3" t="s">
        <v>0</v>
      </c>
      <c r="G17" s="3" t="s">
        <v>0</v>
      </c>
      <c r="H17" s="3" t="s">
        <v>0</v>
      </c>
      <c r="I17" s="3" t="s">
        <v>0</v>
      </c>
      <c r="J17" s="3" t="s">
        <v>0</v>
      </c>
      <c r="K17" s="3" t="s">
        <v>0</v>
      </c>
      <c r="L17" s="3" t="s">
        <v>0</v>
      </c>
      <c r="M17" s="3" t="s">
        <v>0</v>
      </c>
    </row>
    <row r="18" spans="1:13" ht="18" customHeight="1">
      <c r="A18" s="8" t="s">
        <v>6</v>
      </c>
      <c r="B18" s="7">
        <f aca="true" t="shared" si="1" ref="B18:I18">AVERAGE(B14:B17)</f>
        <v>0</v>
      </c>
      <c r="C18" s="7">
        <f t="shared" si="1"/>
        <v>0</v>
      </c>
      <c r="D18" s="7">
        <f t="shared" si="1"/>
        <v>0</v>
      </c>
      <c r="E18" s="7">
        <f t="shared" si="1"/>
        <v>0</v>
      </c>
      <c r="F18" s="7">
        <f t="shared" si="1"/>
        <v>0.15</v>
      </c>
      <c r="G18" s="7">
        <f t="shared" si="1"/>
        <v>0.1</v>
      </c>
      <c r="H18" s="7">
        <f t="shared" si="1"/>
        <v>0</v>
      </c>
      <c r="I18" s="7">
        <f t="shared" si="1"/>
        <v>0</v>
      </c>
      <c r="J18" s="7">
        <f>AVERAGE(J14:J17)</f>
        <v>0</v>
      </c>
      <c r="K18" s="7">
        <f>AVERAGE(K14:K17)</f>
        <v>0.1</v>
      </c>
      <c r="L18" s="7">
        <f>AVERAGE(L14:L17)</f>
        <v>0</v>
      </c>
      <c r="M18" s="7">
        <f>AVERAGE(M14:M17)</f>
        <v>0</v>
      </c>
    </row>
    <row r="19" spans="1:13" ht="18" customHeight="1">
      <c r="A19" s="9" t="s">
        <v>1</v>
      </c>
      <c r="B19" s="6">
        <f>AVERAGE(C10:M10,B18)</f>
        <v>0</v>
      </c>
      <c r="C19" s="6">
        <f>AVERAGE(D10:M10,B18:C18)</f>
        <v>0</v>
      </c>
      <c r="D19" s="6">
        <f>AVERAGE(E10:M10,B18:D18)</f>
        <v>0</v>
      </c>
      <c r="E19" s="6">
        <f>AVERAGE(F10:M10,B18:E18)</f>
        <v>0</v>
      </c>
      <c r="F19" s="6">
        <f>AVERAGE(G10:M10,B18:F18)</f>
        <v>0.012499999999999999</v>
      </c>
      <c r="G19" s="6">
        <f>AVERAGE(H10:M10,B18:G18)</f>
        <v>0.020833333333333332</v>
      </c>
      <c r="H19" s="6">
        <f>AVERAGE(I10:M10,B18:H18)</f>
        <v>0.020833333333333332</v>
      </c>
      <c r="I19" s="6">
        <f>AVERAGE(J10:M10,B18:I18)</f>
        <v>0.020833333333333332</v>
      </c>
      <c r="J19" s="6">
        <f>AVERAGE(K10:M10,B18:J18)</f>
        <v>0.020833333333333332</v>
      </c>
      <c r="K19" s="6">
        <f>AVERAGE(L10:M10,B18:K18)</f>
        <v>0.029166666666666664</v>
      </c>
      <c r="L19" s="6">
        <f>AVERAGE(M10:Q10,B18:L18)</f>
        <v>0.029166666666666664</v>
      </c>
      <c r="M19" s="6">
        <f>AVERAGE(B18:M18)</f>
        <v>0.029166666666666664</v>
      </c>
    </row>
    <row r="20" spans="1:13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8" customHeight="1">
      <c r="A21" s="1" t="s">
        <v>7</v>
      </c>
      <c r="B21" s="29" t="s">
        <v>60</v>
      </c>
      <c r="C21" s="29" t="s">
        <v>61</v>
      </c>
      <c r="D21" s="29" t="s">
        <v>62</v>
      </c>
      <c r="E21" s="29" t="s">
        <v>48</v>
      </c>
      <c r="F21" s="2">
        <v>29</v>
      </c>
      <c r="G21" s="2">
        <v>30</v>
      </c>
      <c r="H21" s="2">
        <v>31</v>
      </c>
      <c r="I21" s="2">
        <v>32</v>
      </c>
      <c r="J21" s="2">
        <v>33</v>
      </c>
      <c r="K21" s="2">
        <v>34</v>
      </c>
      <c r="L21" s="2">
        <v>35</v>
      </c>
      <c r="M21" s="2">
        <v>36</v>
      </c>
    </row>
    <row r="22" spans="1:13" ht="18" customHeight="1">
      <c r="A22" s="2" t="s">
        <v>3</v>
      </c>
      <c r="B22" s="3">
        <v>0.2</v>
      </c>
      <c r="C22" s="3">
        <v>0</v>
      </c>
      <c r="D22" s="3">
        <v>0</v>
      </c>
      <c r="E22" s="3">
        <v>0</v>
      </c>
      <c r="F22" s="3"/>
      <c r="G22" s="3"/>
      <c r="H22" s="3"/>
      <c r="I22" s="3"/>
      <c r="J22" s="3"/>
      <c r="K22" s="3"/>
      <c r="L22" s="3"/>
      <c r="M22" s="3"/>
    </row>
    <row r="23" spans="1:13" ht="18" customHeight="1">
      <c r="A23" s="2" t="s">
        <v>4</v>
      </c>
      <c r="B23" s="3">
        <v>0</v>
      </c>
      <c r="C23" s="3">
        <v>0.3</v>
      </c>
      <c r="D23" s="3">
        <v>0</v>
      </c>
      <c r="E23" s="3">
        <v>0.2</v>
      </c>
      <c r="F23" s="3"/>
      <c r="G23" s="3"/>
      <c r="H23" s="3"/>
      <c r="I23" s="3"/>
      <c r="J23" s="3"/>
      <c r="K23" s="3"/>
      <c r="L23" s="3"/>
      <c r="M23" s="3"/>
    </row>
    <row r="24" spans="1:13" ht="18" customHeight="1">
      <c r="A24" s="2" t="s">
        <v>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customHeight="1">
      <c r="A25" s="2" t="s">
        <v>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1"/>
      <c r="M25" s="3"/>
    </row>
    <row r="26" spans="1:13" ht="18" customHeight="1">
      <c r="A26" s="8" t="s">
        <v>6</v>
      </c>
      <c r="B26" s="7">
        <f>AVERAGE(B22:B25)</f>
        <v>0.1</v>
      </c>
      <c r="C26" s="7">
        <f>AVERAGE(C22:C25)</f>
        <v>0.15</v>
      </c>
      <c r="D26" s="7">
        <f>AVERAGE(D22:D25)</f>
        <v>0</v>
      </c>
      <c r="E26" s="7">
        <f>AVERAGE(E22:E25)</f>
        <v>0.1</v>
      </c>
      <c r="F26" s="7" t="s">
        <v>0</v>
      </c>
      <c r="G26" s="7"/>
      <c r="H26" s="7"/>
      <c r="I26" s="7"/>
      <c r="J26" s="7"/>
      <c r="K26" s="7"/>
      <c r="L26" s="7"/>
      <c r="M26" s="7"/>
    </row>
    <row r="27" spans="1:13" ht="18" customHeight="1">
      <c r="A27" s="9" t="s">
        <v>1</v>
      </c>
      <c r="B27" s="6">
        <f>AVERAGE(C18:M18,B26)</f>
        <v>0.0375</v>
      </c>
      <c r="C27" s="6">
        <f>AVERAGE(D18:M18,B26:C26)</f>
        <v>0.049999999999999996</v>
      </c>
      <c r="D27" s="6">
        <f>AVERAGE(E18:M18,B26:D26)</f>
        <v>0.049999999999999996</v>
      </c>
      <c r="E27" s="6">
        <f>AVERAGE(F18:M18,B26:E26)</f>
        <v>0.05833333333333333</v>
      </c>
      <c r="F27" s="6" t="s">
        <v>0</v>
      </c>
      <c r="G27" s="6"/>
      <c r="H27" s="6"/>
      <c r="I27" s="6"/>
      <c r="J27" s="6"/>
      <c r="K27" s="6"/>
      <c r="L27" s="6"/>
      <c r="M27" s="6"/>
    </row>
    <row r="28" spans="1:13" ht="18" customHeight="1">
      <c r="A28" s="15"/>
      <c r="B28" s="12"/>
      <c r="C28" s="13"/>
      <c r="D28" s="5"/>
      <c r="E28" s="14"/>
      <c r="F28" s="5"/>
      <c r="G28" s="5"/>
      <c r="H28" s="5"/>
      <c r="I28" s="14"/>
      <c r="J28" s="14"/>
      <c r="K28" s="14"/>
      <c r="L28" s="14"/>
      <c r="M28" s="16"/>
    </row>
    <row r="29" spans="1:8" ht="27" customHeight="1">
      <c r="A29" s="33" t="s">
        <v>2</v>
      </c>
      <c r="B29" s="34"/>
      <c r="C29" s="35"/>
      <c r="D29" s="10">
        <f>MAX(M11,B19:M19,B27:M27)</f>
        <v>0.05833333333333333</v>
      </c>
      <c r="F29" s="36" t="s">
        <v>5</v>
      </c>
      <c r="G29" s="37"/>
      <c r="H29" s="17">
        <f>IF(D29&lt;0.075,1,IF(AND(D29&gt;=0.075,D29&lt;1),2,IF(AND(D29&gt;=1,D29&lt;3),3,4)))</f>
        <v>1</v>
      </c>
    </row>
    <row r="30" ht="12.75">
      <c r="H30" s="18"/>
    </row>
    <row r="31" spans="1:13" ht="15.75" customHeight="1">
      <c r="A31" s="31" t="s">
        <v>25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</sheetData>
  <sheetProtection/>
  <mergeCells count="9">
    <mergeCell ref="H4:M4"/>
    <mergeCell ref="A31:M31"/>
    <mergeCell ref="A29:C29"/>
    <mergeCell ref="F29:G29"/>
    <mergeCell ref="A12:M12"/>
    <mergeCell ref="A1:G4"/>
    <mergeCell ref="H1:M1"/>
    <mergeCell ref="H2:M2"/>
    <mergeCell ref="H3:M3"/>
  </mergeCells>
  <printOptions/>
  <pageMargins left="0.75" right="0.75" top="1" bottom="1" header="0.5" footer="0.5"/>
  <pageSetup fitToHeight="1" fitToWidth="1" horizontalDpi="600" verticalDpi="600" orientation="landscape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sconley</dc:creator>
  <cp:keywords/>
  <dc:description/>
  <cp:lastModifiedBy>Reed, Mary F</cp:lastModifiedBy>
  <cp:lastPrinted>2007-08-14T18:26:34Z</cp:lastPrinted>
  <dcterms:created xsi:type="dcterms:W3CDTF">2006-12-12T15:36:13Z</dcterms:created>
  <dcterms:modified xsi:type="dcterms:W3CDTF">2017-03-16T15:59:45Z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http://www.epa.illinois.gov/assets/iepa/forms/water-forms/drinking-water-compliance/lt2-bin-calculator.xls</vt:lpwstr>
  </property>
  <property fmtid="{D5CDD505-2E9C-101B-9397-08002B2CF9AE}" pid="4" name="display_urn:schemas-microsoft-com:office:office#Edit">
    <vt:lpwstr>Holt, Ed</vt:lpwstr>
  </property>
  <property fmtid="{D5CDD505-2E9C-101B-9397-08002B2CF9AE}" pid="5" name="display_urn:schemas-microsoft-com:office:office#Auth">
    <vt:lpwstr>Holt, Ed</vt:lpwstr>
  </property>
  <property fmtid="{D5CDD505-2E9C-101B-9397-08002B2CF9AE}" pid="6" name="PublishingConta">
    <vt:lpwstr/>
  </property>
  <property fmtid="{D5CDD505-2E9C-101B-9397-08002B2CF9AE}" pid="7" name="SeoBrowserTit">
    <vt:lpwstr/>
  </property>
  <property fmtid="{D5CDD505-2E9C-101B-9397-08002B2CF9AE}" pid="8" name="SeoKeywor">
    <vt:lpwstr/>
  </property>
  <property fmtid="{D5CDD505-2E9C-101B-9397-08002B2CF9AE}" pid="9" name="MigrationSourceUR">
    <vt:lpwstr/>
  </property>
  <property fmtid="{D5CDD505-2E9C-101B-9397-08002B2CF9AE}" pid="10" name="Ord">
    <vt:lpwstr>274800.000000000</vt:lpwstr>
  </property>
  <property fmtid="{D5CDD505-2E9C-101B-9397-08002B2CF9AE}" pid="11" name="TemplateU">
    <vt:lpwstr/>
  </property>
  <property fmtid="{D5CDD505-2E9C-101B-9397-08002B2CF9AE}" pid="12" name="PublishingRollupIma">
    <vt:lpwstr/>
  </property>
  <property fmtid="{D5CDD505-2E9C-101B-9397-08002B2CF9AE}" pid="13" name="Audien">
    <vt:lpwstr/>
  </property>
  <property fmtid="{D5CDD505-2E9C-101B-9397-08002B2CF9AE}" pid="14" name="xd_Prog">
    <vt:lpwstr/>
  </property>
  <property fmtid="{D5CDD505-2E9C-101B-9397-08002B2CF9AE}" pid="15" name="PublishingStartDa">
    <vt:lpwstr/>
  </property>
  <property fmtid="{D5CDD505-2E9C-101B-9397-08002B2CF9AE}" pid="16" name="PublishingExpirationDa">
    <vt:lpwstr/>
  </property>
  <property fmtid="{D5CDD505-2E9C-101B-9397-08002B2CF9AE}" pid="17" name="PublishingContactPictu">
    <vt:lpwstr/>
  </property>
  <property fmtid="{D5CDD505-2E9C-101B-9397-08002B2CF9AE}" pid="18" name="PublishingVariationGroup">
    <vt:lpwstr/>
  </property>
  <property fmtid="{D5CDD505-2E9C-101B-9397-08002B2CF9AE}" pid="19" name="RobotsNoInd">
    <vt:lpwstr/>
  </property>
  <property fmtid="{D5CDD505-2E9C-101B-9397-08002B2CF9AE}" pid="20" name="PublishingVariationRelationshipLinkField">
    <vt:lpwstr/>
  </property>
  <property fmtid="{D5CDD505-2E9C-101B-9397-08002B2CF9AE}" pid="21" name="SeoMetaDescripti">
    <vt:lpwstr/>
  </property>
  <property fmtid="{D5CDD505-2E9C-101B-9397-08002B2CF9AE}" pid="22" name="PublishingContactNa">
    <vt:lpwstr/>
  </property>
  <property fmtid="{D5CDD505-2E9C-101B-9397-08002B2CF9AE}" pid="23" name="PublishingContactEma">
    <vt:lpwstr/>
  </property>
  <property fmtid="{D5CDD505-2E9C-101B-9397-08002B2CF9AE}" pid="24" name="_SourceU">
    <vt:lpwstr/>
  </property>
  <property fmtid="{D5CDD505-2E9C-101B-9397-08002B2CF9AE}" pid="25" name="_SharedFileInd">
    <vt:lpwstr/>
  </property>
  <property fmtid="{D5CDD505-2E9C-101B-9397-08002B2CF9AE}" pid="26" name="Commen">
    <vt:lpwstr/>
  </property>
  <property fmtid="{D5CDD505-2E9C-101B-9397-08002B2CF9AE}" pid="27" name="PublishingPageLayo">
    <vt:lpwstr/>
  </property>
  <property fmtid="{D5CDD505-2E9C-101B-9397-08002B2CF9AE}" pid="28" name="xd_Signatu">
    <vt:lpwstr/>
  </property>
  <property fmtid="{D5CDD505-2E9C-101B-9397-08002B2CF9AE}" pid="29" name="PublishingIsFurlPa">
    <vt:lpwstr/>
  </property>
</Properties>
</file>